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S5" i="1" l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M28" i="1"/>
  <c r="M29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4" i="1"/>
  <c r="O4" i="1"/>
  <c r="M4" i="1"/>
  <c r="K4" i="1"/>
  <c r="I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4" i="1"/>
</calcChain>
</file>

<file path=xl/sharedStrings.xml><?xml version="1.0" encoding="utf-8"?>
<sst xmlns="http://schemas.openxmlformats.org/spreadsheetml/2006/main" count="136" uniqueCount="70">
  <si>
    <t>Факультет (институт)</t>
  </si>
  <si>
    <t>Направление подготовки / Специальность</t>
  </si>
  <si>
    <t>Всего выпускников</t>
  </si>
  <si>
    <t>Защитили на оценку</t>
  </si>
  <si>
    <t>Не защитили</t>
  </si>
  <si>
    <t>Получили диплом с отличием</t>
  </si>
  <si>
    <t>Рекомендо-вано в аспирантуру (магистратуту)</t>
  </si>
  <si>
    <t>Рекомендова-но к  внедрению в произ- во</t>
  </si>
  <si>
    <t>Средний балл</t>
  </si>
  <si>
    <t>Качество защиты</t>
  </si>
  <si>
    <t>"Отлично"</t>
  </si>
  <si>
    <t>"Хорошо"</t>
  </si>
  <si>
    <t>"Удовлетворительно"</t>
  </si>
  <si>
    <t xml:space="preserve">Кол-во </t>
  </si>
  <si>
    <t>%</t>
  </si>
  <si>
    <t>Кол-во</t>
  </si>
  <si>
    <t>Агрономический</t>
  </si>
  <si>
    <t>35.03.04 Агрономия</t>
  </si>
  <si>
    <t>35.04.04 Агрономия</t>
  </si>
  <si>
    <t>35.03.03 Агрохимия и агропочвоведение</t>
  </si>
  <si>
    <t>35.04.03 Агрохимия и агропочвоведение</t>
  </si>
  <si>
    <t>21.03.02 Землеустройство и кадастры</t>
  </si>
  <si>
    <t>35.03.10 Ландшафтная архитектура</t>
  </si>
  <si>
    <t>Итого по факультету</t>
  </si>
  <si>
    <t>БВМ</t>
  </si>
  <si>
    <t>36.05.01 Ветеринария</t>
  </si>
  <si>
    <t>35.03.07 ТППСХП</t>
  </si>
  <si>
    <t>36.03.02 Зоотехния</t>
  </si>
  <si>
    <t>36.04.02 Зоотехния</t>
  </si>
  <si>
    <t>36.03.01 ВСЭ</t>
  </si>
  <si>
    <t>Инженерный</t>
  </si>
  <si>
    <t>35.03.06 Агроинженерия (ИФ)</t>
  </si>
  <si>
    <t xml:space="preserve">35.04.06 Агроинженерия (ИФ) </t>
  </si>
  <si>
    <t>44.03.04 Профессиональное обучение</t>
  </si>
  <si>
    <t>23.03.03 ЭТТМК</t>
  </si>
  <si>
    <t>44.03.04 Професиональное обучение (по отрослям)</t>
  </si>
  <si>
    <t>Энергетический</t>
  </si>
  <si>
    <t>35.03.06 Агроинженерия (ЭФ)</t>
  </si>
  <si>
    <t>35.04.06 Агроинженерия (ЭФ)</t>
  </si>
  <si>
    <t>13.03.02 Электроэнеретика и электротехника</t>
  </si>
  <si>
    <t>13.04.02 Электоэнергетика и электротехника</t>
  </si>
  <si>
    <t>13.03.01 Теплоэнергетика и теплотехника</t>
  </si>
  <si>
    <t>13.04.01 Теплоэнергетика и теплотехника</t>
  </si>
  <si>
    <t>Специальность</t>
  </si>
  <si>
    <t>Всего</t>
  </si>
  <si>
    <t>Институт экономики, управления и прикладной информатики</t>
  </si>
  <si>
    <t>38.04.02 Менеджмент</t>
  </si>
  <si>
    <t>38.03.02 - Менеджмент</t>
  </si>
  <si>
    <t>09.03.03 Прикладная информатика</t>
  </si>
  <si>
    <t>09.04.03 Прикладная информатика</t>
  </si>
  <si>
    <t>38.03.01 - Экономика</t>
  </si>
  <si>
    <t>38.04.01 - Экономика</t>
  </si>
  <si>
    <t>38.05.01 - Экономическая безопасность</t>
  </si>
  <si>
    <t xml:space="preserve">Институт управления прородными </t>
  </si>
  <si>
    <t>06.03.01 Биология</t>
  </si>
  <si>
    <t>06.04.01 Биология</t>
  </si>
  <si>
    <t>35.03.08 Водные биоресурсы и аквакультура</t>
  </si>
  <si>
    <t>35.03.01 Лесное дело</t>
  </si>
  <si>
    <t>35.04.06 Лесное дело</t>
  </si>
  <si>
    <t>ИТОГО ПО УНИВЕРСИТЕТУ</t>
  </si>
  <si>
    <t>Колледж автомобильного транспорта и агротехнологий (очное)</t>
  </si>
  <si>
    <t>Факультет</t>
  </si>
  <si>
    <t>Рекомендо-вано продолжение обучения в вузе</t>
  </si>
  <si>
    <t>21.02.04 - Землеустройство</t>
  </si>
  <si>
    <t>23.02.01 - Организация перевозок и управление на транспорте (по видам)</t>
  </si>
  <si>
    <t>23.02.03 -Техническое обслуживание и ремонт автомобильного транспорта</t>
  </si>
  <si>
    <t>35.02.07 - Механизация сельского хозяйства</t>
  </si>
  <si>
    <t>38.02.01 - Экономика и бухгалтерский учет</t>
  </si>
  <si>
    <t>43.03.05 - Флористика</t>
  </si>
  <si>
    <t>Итого по колледжу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</si>
</sst>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 Cyr"/>
      <charset val="204"/>
    </font>
    <font>
      <sz val="8"/>
      <name val="Arial"/>
      <family val="2"/>
      <charset val="204"/>
    </font>
    <font>
      <b/>
      <sz val="13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38">
    <xf numFmtId="0" fontId="0" fillId="0" borderId="0" xfId="0"/>
    <xf numFmtId="0" fontId="1" fillId="0" borderId="0" xfId="1"/>
    <xf numFmtId="0" fontId="5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168" fontId="2" fillId="2" borderId="4" xfId="1" applyNumberFormat="1" applyFont="1" applyFill="1" applyBorder="1" applyAlignment="1">
      <alignment horizontal="center" vertical="center"/>
    </xf>
    <xf numFmtId="168" fontId="5" fillId="2" borderId="2" xfId="1" applyNumberFormat="1" applyFont="1" applyFill="1" applyBorder="1" applyAlignment="1">
      <alignment horizontal="center" vertical="center"/>
    </xf>
    <xf numFmtId="168" fontId="2" fillId="2" borderId="6" xfId="1" applyNumberFormat="1" applyFont="1" applyFill="1" applyBorder="1" applyAlignment="1">
      <alignment horizontal="center" vertical="center"/>
    </xf>
    <xf numFmtId="168" fontId="2" fillId="2" borderId="7" xfId="1" applyNumberFormat="1" applyFont="1" applyFill="1" applyBorder="1" applyAlignment="1">
      <alignment horizontal="center" vertical="center"/>
    </xf>
    <xf numFmtId="168" fontId="2" fillId="2" borderId="2" xfId="1" applyNumberFormat="1" applyFont="1" applyFill="1" applyBorder="1" applyAlignment="1">
      <alignment horizontal="center" vertical="center"/>
    </xf>
    <xf numFmtId="168" fontId="5" fillId="2" borderId="8" xfId="1" applyNumberFormat="1" applyFont="1" applyFill="1" applyBorder="1" applyAlignment="1">
      <alignment horizontal="center" vertical="center"/>
    </xf>
    <xf numFmtId="168" fontId="2" fillId="2" borderId="3" xfId="1" applyNumberFormat="1" applyFont="1" applyFill="1" applyBorder="1" applyAlignment="1">
      <alignment horizontal="center" vertical="center"/>
    </xf>
    <xf numFmtId="168" fontId="6" fillId="2" borderId="3" xfId="1" applyNumberFormat="1" applyFont="1" applyFill="1" applyBorder="1" applyAlignment="1">
      <alignment horizontal="center" vertical="center"/>
    </xf>
    <xf numFmtId="168" fontId="6" fillId="2" borderId="10" xfId="1" applyNumberFormat="1" applyFont="1" applyFill="1" applyBorder="1" applyAlignment="1">
      <alignment horizontal="center" vertical="center"/>
    </xf>
    <xf numFmtId="0" fontId="1" fillId="0" borderId="0" xfId="1" applyFont="1" applyBorder="1"/>
    <xf numFmtId="0" fontId="3" fillId="2" borderId="7" xfId="1" applyFont="1" applyFill="1" applyBorder="1" applyAlignment="1">
      <alignment horizontal="center" vertical="center"/>
    </xf>
    <xf numFmtId="2" fontId="2" fillId="2" borderId="7" xfId="1" applyNumberFormat="1" applyFont="1" applyFill="1" applyBorder="1" applyAlignment="1">
      <alignment horizontal="center" vertical="center"/>
    </xf>
    <xf numFmtId="168" fontId="1" fillId="2" borderId="7" xfId="1" applyNumberFormat="1" applyFont="1" applyFill="1" applyBorder="1" applyAlignment="1">
      <alignment horizontal="center"/>
    </xf>
    <xf numFmtId="168" fontId="2" fillId="2" borderId="13" xfId="1" applyNumberFormat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3" fillId="0" borderId="0" xfId="1" applyFont="1" applyBorder="1"/>
    <xf numFmtId="0" fontId="1" fillId="3" borderId="0" xfId="1" applyFont="1" applyFill="1" applyBorder="1"/>
    <xf numFmtId="168" fontId="1" fillId="2" borderId="15" xfId="1" applyNumberFormat="1" applyFont="1" applyFill="1" applyBorder="1" applyAlignment="1">
      <alignment horizontal="center" vertical="center"/>
    </xf>
    <xf numFmtId="0" fontId="1" fillId="0" borderId="16" xfId="1" applyFont="1" applyBorder="1"/>
    <xf numFmtId="0" fontId="1" fillId="0" borderId="17" xfId="1" applyFont="1" applyBorder="1"/>
    <xf numFmtId="0" fontId="4" fillId="0" borderId="19" xfId="1" applyFont="1" applyBorder="1" applyAlignment="1">
      <alignment wrapText="1"/>
    </xf>
    <xf numFmtId="0" fontId="4" fillId="4" borderId="19" xfId="1" applyFont="1" applyFill="1" applyBorder="1" applyAlignment="1">
      <alignment wrapText="1"/>
    </xf>
    <xf numFmtId="0" fontId="5" fillId="2" borderId="20" xfId="1" applyFont="1" applyFill="1" applyBorder="1" applyAlignment="1">
      <alignment horizontal="center" vertical="center" wrapText="1"/>
    </xf>
    <xf numFmtId="168" fontId="2" fillId="2" borderId="21" xfId="1" applyNumberFormat="1" applyFont="1" applyFill="1" applyBorder="1" applyAlignment="1">
      <alignment horizontal="center" vertical="center"/>
    </xf>
    <xf numFmtId="168" fontId="1" fillId="2" borderId="21" xfId="1" applyNumberFormat="1" applyFont="1" applyFill="1" applyBorder="1" applyAlignment="1">
      <alignment horizontal="center"/>
    </xf>
    <xf numFmtId="168" fontId="1" fillId="2" borderId="3" xfId="1" applyNumberFormat="1" applyFont="1" applyFill="1" applyBorder="1" applyAlignment="1">
      <alignment horizontal="center"/>
    </xf>
    <xf numFmtId="168" fontId="5" fillId="2" borderId="3" xfId="1" applyNumberFormat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vertical="center" wrapText="1"/>
    </xf>
    <xf numFmtId="0" fontId="4" fillId="2" borderId="20" xfId="1" applyFont="1" applyFill="1" applyBorder="1" applyAlignment="1">
      <alignment horizont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/>
    </xf>
    <xf numFmtId="2" fontId="2" fillId="2" borderId="6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wrapText="1"/>
    </xf>
    <xf numFmtId="0" fontId="2" fillId="5" borderId="7" xfId="1" applyFont="1" applyFill="1" applyBorder="1" applyAlignment="1">
      <alignment horizontal="center" vertical="center"/>
    </xf>
    <xf numFmtId="49" fontId="8" fillId="5" borderId="6" xfId="1" applyNumberFormat="1" applyFont="1" applyFill="1" applyBorder="1" applyAlignment="1">
      <alignment horizontal="center" wrapText="1"/>
    </xf>
    <xf numFmtId="49" fontId="8" fillId="5" borderId="7" xfId="1" applyNumberFormat="1" applyFont="1" applyFill="1" applyBorder="1" applyAlignment="1">
      <alignment horizontal="center" wrapText="1"/>
    </xf>
    <xf numFmtId="168" fontId="3" fillId="0" borderId="7" xfId="1" applyNumberFormat="1" applyFont="1" applyFill="1" applyBorder="1" applyAlignment="1">
      <alignment horizontal="center" vertical="center"/>
    </xf>
    <xf numFmtId="0" fontId="2" fillId="5" borderId="6" xfId="1" applyFont="1" applyFill="1" applyBorder="1" applyAlignment="1">
      <alignment horizontal="center" vertical="center"/>
    </xf>
    <xf numFmtId="2" fontId="2" fillId="2" borderId="4" xfId="1" applyNumberFormat="1" applyFont="1" applyFill="1" applyBorder="1" applyAlignment="1">
      <alignment horizontal="center" vertical="center"/>
    </xf>
    <xf numFmtId="168" fontId="1" fillId="2" borderId="18" xfId="1" applyNumberFormat="1" applyFont="1" applyFill="1" applyBorder="1" applyAlignment="1">
      <alignment horizontal="center" vertical="center"/>
    </xf>
    <xf numFmtId="2" fontId="2" fillId="2" borderId="2" xfId="1" applyNumberFormat="1" applyFont="1" applyFill="1" applyBorder="1" applyAlignment="1">
      <alignment horizontal="center" vertical="center"/>
    </xf>
    <xf numFmtId="168" fontId="1" fillId="2" borderId="12" xfId="1" applyNumberFormat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 wrapText="1"/>
    </xf>
    <xf numFmtId="168" fontId="5" fillId="2" borderId="21" xfId="1" applyNumberFormat="1" applyFont="1" applyFill="1" applyBorder="1" applyAlignment="1">
      <alignment horizontal="center" vertical="center"/>
    </xf>
    <xf numFmtId="0" fontId="2" fillId="6" borderId="7" xfId="1" applyFont="1" applyFill="1" applyBorder="1" applyAlignment="1">
      <alignment horizontal="center" vertical="center" wrapText="1"/>
    </xf>
    <xf numFmtId="0" fontId="2" fillId="6" borderId="6" xfId="1" applyFont="1" applyFill="1" applyBorder="1" applyAlignment="1">
      <alignment horizontal="center" vertical="center" wrapText="1"/>
    </xf>
    <xf numFmtId="49" fontId="8" fillId="5" borderId="5" xfId="1" applyNumberFormat="1" applyFont="1" applyFill="1" applyBorder="1" applyAlignment="1">
      <alignment horizontal="center" wrapText="1"/>
    </xf>
    <xf numFmtId="168" fontId="7" fillId="2" borderId="8" xfId="1" applyNumberFormat="1" applyFont="1" applyFill="1" applyBorder="1" applyAlignment="1">
      <alignment horizontal="center" vertical="center"/>
    </xf>
    <xf numFmtId="168" fontId="7" fillId="2" borderId="13" xfId="1" applyNumberFormat="1" applyFont="1" applyFill="1" applyBorder="1" applyAlignment="1">
      <alignment horizontal="center" vertical="center"/>
    </xf>
    <xf numFmtId="168" fontId="7" fillId="2" borderId="10" xfId="1" applyNumberFormat="1" applyFont="1" applyFill="1" applyBorder="1" applyAlignment="1">
      <alignment horizontal="center" vertical="center"/>
    </xf>
    <xf numFmtId="168" fontId="7" fillId="2" borderId="9" xfId="1" applyNumberFormat="1" applyFont="1" applyFill="1" applyBorder="1" applyAlignment="1">
      <alignment horizontal="center" vertical="center"/>
    </xf>
    <xf numFmtId="168" fontId="1" fillId="2" borderId="13" xfId="1" applyNumberFormat="1" applyFont="1" applyFill="1" applyBorder="1" applyAlignment="1">
      <alignment horizontal="center" vertical="center"/>
    </xf>
    <xf numFmtId="168" fontId="1" fillId="2" borderId="28" xfId="1" applyNumberFormat="1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center" vertical="center"/>
    </xf>
    <xf numFmtId="49" fontId="8" fillId="5" borderId="21" xfId="1" applyNumberFormat="1" applyFont="1" applyFill="1" applyBorder="1" applyAlignment="1">
      <alignment horizontal="center" wrapText="1"/>
    </xf>
    <xf numFmtId="49" fontId="8" fillId="5" borderId="4" xfId="1" applyNumberFormat="1" applyFont="1" applyFill="1" applyBorder="1" applyAlignment="1">
      <alignment horizontal="center" wrapText="1"/>
    </xf>
    <xf numFmtId="0" fontId="2" fillId="5" borderId="4" xfId="1" applyFont="1" applyFill="1" applyBorder="1" applyAlignment="1">
      <alignment horizontal="center" vertical="center"/>
    </xf>
    <xf numFmtId="49" fontId="8" fillId="5" borderId="11" xfId="1" applyNumberFormat="1" applyFont="1" applyFill="1" applyBorder="1" applyAlignment="1">
      <alignment horizontal="center" wrapText="1"/>
    </xf>
    <xf numFmtId="49" fontId="8" fillId="5" borderId="33" xfId="1" applyNumberFormat="1" applyFont="1" applyFill="1" applyBorder="1" applyAlignment="1">
      <alignment horizontal="center" wrapText="1"/>
    </xf>
    <xf numFmtId="49" fontId="8" fillId="5" borderId="26" xfId="1" applyNumberFormat="1" applyFont="1" applyFill="1" applyBorder="1" applyAlignment="1">
      <alignment horizontal="center" wrapText="1"/>
    </xf>
    <xf numFmtId="49" fontId="8" fillId="5" borderId="32" xfId="1" applyNumberFormat="1" applyFont="1" applyFill="1" applyBorder="1" applyAlignment="1">
      <alignment horizont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horizontal="center" vertical="center" wrapText="1"/>
    </xf>
    <xf numFmtId="0" fontId="1" fillId="0" borderId="21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34" xfId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/>
    </xf>
    <xf numFmtId="0" fontId="3" fillId="0" borderId="34" xfId="1" applyFont="1" applyFill="1" applyBorder="1" applyAlignment="1">
      <alignment horizontal="center" vertical="center"/>
    </xf>
    <xf numFmtId="0" fontId="3" fillId="0" borderId="28" xfId="1" applyFont="1" applyFill="1" applyBorder="1" applyAlignment="1">
      <alignment horizontal="center" vertical="center"/>
    </xf>
    <xf numFmtId="0" fontId="3" fillId="0" borderId="27" xfId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center" vertical="center" wrapText="1"/>
    </xf>
    <xf numFmtId="0" fontId="2" fillId="0" borderId="37" xfId="1" applyFont="1" applyFill="1" applyBorder="1" applyAlignment="1">
      <alignment horizontal="center" vertical="center" wrapText="1"/>
    </xf>
    <xf numFmtId="0" fontId="2" fillId="0" borderId="47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textRotation="90" wrapText="1"/>
    </xf>
    <xf numFmtId="0" fontId="2" fillId="2" borderId="5" xfId="1" applyFont="1" applyFill="1" applyBorder="1" applyAlignment="1">
      <alignment horizontal="center" vertical="center" textRotation="90" wrapText="1"/>
    </xf>
    <xf numFmtId="0" fontId="2" fillId="2" borderId="6" xfId="1" applyFont="1" applyFill="1" applyBorder="1" applyAlignment="1">
      <alignment horizontal="center" vertical="center" textRotation="90" wrapText="1"/>
    </xf>
    <xf numFmtId="0" fontId="3" fillId="0" borderId="30" xfId="1" applyFont="1" applyFill="1" applyBorder="1" applyAlignment="1">
      <alignment horizontal="center" vertical="center"/>
    </xf>
    <xf numFmtId="0" fontId="3" fillId="0" borderId="35" xfId="1" applyFont="1" applyFill="1" applyBorder="1" applyAlignment="1">
      <alignment horizontal="center" vertical="center"/>
    </xf>
    <xf numFmtId="0" fontId="3" fillId="0" borderId="31" xfId="1" applyFont="1" applyFill="1" applyBorder="1" applyAlignment="1">
      <alignment horizontal="center" vertical="center"/>
    </xf>
    <xf numFmtId="0" fontId="2" fillId="0" borderId="36" xfId="1" applyFont="1" applyFill="1" applyBorder="1" applyAlignment="1">
      <alignment horizontal="center" vertical="center" wrapText="1"/>
    </xf>
    <xf numFmtId="0" fontId="2" fillId="0" borderId="39" xfId="1" applyFont="1" applyFill="1" applyBorder="1" applyAlignment="1">
      <alignment horizontal="center" vertical="center" wrapText="1"/>
    </xf>
    <xf numFmtId="0" fontId="4" fillId="2" borderId="41" xfId="1" applyFont="1" applyFill="1" applyBorder="1" applyAlignment="1">
      <alignment horizontal="center" wrapText="1"/>
    </xf>
    <xf numFmtId="0" fontId="4" fillId="2" borderId="48" xfId="1" applyFont="1" applyFill="1" applyBorder="1" applyAlignment="1">
      <alignment horizontal="center" wrapText="1"/>
    </xf>
    <xf numFmtId="0" fontId="1" fillId="0" borderId="30" xfId="1" applyFont="1" applyFill="1" applyBorder="1" applyAlignment="1">
      <alignment horizontal="center" vertical="center" wrapText="1"/>
    </xf>
    <xf numFmtId="0" fontId="1" fillId="0" borderId="13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/>
    </xf>
    <xf numFmtId="0" fontId="3" fillId="0" borderId="26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textRotation="90" wrapText="1"/>
    </xf>
    <xf numFmtId="0" fontId="2" fillId="0" borderId="5" xfId="1" applyFont="1" applyFill="1" applyBorder="1" applyAlignment="1">
      <alignment horizontal="center" vertical="center" textRotation="90" wrapText="1"/>
    </xf>
    <xf numFmtId="0" fontId="2" fillId="0" borderId="3" xfId="1" applyFont="1" applyFill="1" applyBorder="1" applyAlignment="1">
      <alignment horizontal="center" vertical="center" textRotation="90" wrapText="1"/>
    </xf>
    <xf numFmtId="0" fontId="3" fillId="0" borderId="4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center" vertical="center" wrapText="1"/>
    </xf>
    <xf numFmtId="0" fontId="8" fillId="0" borderId="33" xfId="1" applyFont="1" applyFill="1" applyBorder="1" applyAlignment="1">
      <alignment horizontal="center" vertical="center" wrapText="1"/>
    </xf>
    <xf numFmtId="0" fontId="8" fillId="0" borderId="32" xfId="1" applyFont="1" applyFill="1" applyBorder="1" applyAlignment="1">
      <alignment horizontal="center" vertical="center" wrapText="1"/>
    </xf>
    <xf numFmtId="0" fontId="8" fillId="0" borderId="28" xfId="1" applyFont="1" applyFill="1" applyBorder="1" applyAlignment="1">
      <alignment horizontal="center" vertical="center" wrapText="1"/>
    </xf>
    <xf numFmtId="0" fontId="8" fillId="0" borderId="27" xfId="1" applyFont="1" applyFill="1" applyBorder="1" applyAlignment="1">
      <alignment horizontal="center" vertical="center" wrapText="1"/>
    </xf>
    <xf numFmtId="0" fontId="3" fillId="0" borderId="33" xfId="1" applyFont="1" applyFill="1" applyBorder="1" applyAlignment="1">
      <alignment horizontal="center" vertical="center" wrapText="1"/>
    </xf>
    <xf numFmtId="0" fontId="3" fillId="0" borderId="32" xfId="1" applyFont="1" applyFill="1" applyBorder="1" applyAlignment="1">
      <alignment horizontal="center" vertical="center" wrapText="1"/>
    </xf>
    <xf numFmtId="0" fontId="2" fillId="0" borderId="49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textRotation="90" wrapText="1"/>
    </xf>
    <xf numFmtId="0" fontId="2" fillId="0" borderId="6" xfId="1" applyFont="1" applyFill="1" applyBorder="1" applyAlignment="1">
      <alignment horizontal="center" vertical="center" textRotation="90" wrapText="1"/>
    </xf>
    <xf numFmtId="0" fontId="3" fillId="0" borderId="42" xfId="1" applyFont="1" applyFill="1" applyBorder="1" applyAlignment="1">
      <alignment horizontal="center" vertical="center"/>
    </xf>
    <xf numFmtId="0" fontId="3" fillId="0" borderId="33" xfId="1" applyFont="1" applyFill="1" applyBorder="1" applyAlignment="1">
      <alignment horizontal="center" vertical="center"/>
    </xf>
    <xf numFmtId="0" fontId="3" fillId="0" borderId="32" xfId="1" applyFont="1" applyFill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43" xfId="1" applyFont="1" applyBorder="1" applyAlignment="1">
      <alignment horizontal="center" vertical="center"/>
    </xf>
    <xf numFmtId="0" fontId="9" fillId="0" borderId="44" xfId="1" applyFont="1" applyBorder="1" applyAlignment="1">
      <alignment horizontal="center" vertical="center"/>
    </xf>
    <xf numFmtId="0" fontId="9" fillId="0" borderId="45" xfId="1" applyFont="1" applyBorder="1" applyAlignment="1">
      <alignment horizontal="center" vertical="center"/>
    </xf>
    <xf numFmtId="0" fontId="9" fillId="0" borderId="46" xfId="1" applyFont="1" applyBorder="1" applyAlignment="1">
      <alignment horizontal="center" vertical="center"/>
    </xf>
    <xf numFmtId="0" fontId="2" fillId="0" borderId="36" xfId="1" applyFont="1" applyFill="1" applyBorder="1" applyAlignment="1">
      <alignment horizontal="center" vertical="center" textRotation="90" wrapText="1"/>
    </xf>
    <xf numFmtId="0" fontId="2" fillId="0" borderId="37" xfId="1" applyFont="1" applyFill="1" applyBorder="1" applyAlignment="1">
      <alignment horizontal="center" vertical="center" textRotation="90" wrapText="1"/>
    </xf>
    <xf numFmtId="0" fontId="2" fillId="0" borderId="39" xfId="1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tabSelected="1" workbookViewId="0">
      <selection activeCell="S4" sqref="S4:S29"/>
    </sheetView>
  </sheetViews>
  <sheetFormatPr defaultRowHeight="15" x14ac:dyDescent="0.25"/>
  <cols>
    <col min="1" max="1" width="12.140625" customWidth="1"/>
    <col min="2" max="2" width="20.28515625" customWidth="1"/>
  </cols>
  <sheetData>
    <row r="1" spans="1:19" ht="15" customHeight="1" x14ac:dyDescent="0.25">
      <c r="A1" s="101" t="s">
        <v>0</v>
      </c>
      <c r="B1" s="85" t="s">
        <v>1</v>
      </c>
      <c r="C1" s="112" t="s">
        <v>2</v>
      </c>
      <c r="D1" s="98" t="s">
        <v>3</v>
      </c>
      <c r="E1" s="99"/>
      <c r="F1" s="99"/>
      <c r="G1" s="99"/>
      <c r="H1" s="99"/>
      <c r="I1" s="100"/>
      <c r="J1" s="88" t="s">
        <v>4</v>
      </c>
      <c r="K1" s="89"/>
      <c r="L1" s="81" t="s">
        <v>5</v>
      </c>
      <c r="M1" s="82"/>
      <c r="N1" s="81" t="s">
        <v>6</v>
      </c>
      <c r="O1" s="82"/>
      <c r="P1" s="81" t="s">
        <v>7</v>
      </c>
      <c r="Q1" s="82"/>
      <c r="R1" s="85" t="s">
        <v>8</v>
      </c>
      <c r="S1" s="78" t="s">
        <v>9</v>
      </c>
    </row>
    <row r="2" spans="1:19" ht="19.5" customHeight="1" x14ac:dyDescent="0.25">
      <c r="A2" s="93"/>
      <c r="B2" s="86"/>
      <c r="C2" s="113"/>
      <c r="D2" s="108" t="s">
        <v>10</v>
      </c>
      <c r="E2" s="109"/>
      <c r="F2" s="108" t="s">
        <v>11</v>
      </c>
      <c r="G2" s="109"/>
      <c r="H2" s="110" t="s">
        <v>12</v>
      </c>
      <c r="I2" s="111"/>
      <c r="J2" s="90"/>
      <c r="K2" s="91"/>
      <c r="L2" s="83"/>
      <c r="M2" s="84"/>
      <c r="N2" s="83"/>
      <c r="O2" s="84"/>
      <c r="P2" s="83"/>
      <c r="Q2" s="84"/>
      <c r="R2" s="86"/>
      <c r="S2" s="79"/>
    </row>
    <row r="3" spans="1:19" ht="27.75" customHeight="1" thickBot="1" x14ac:dyDescent="0.3">
      <c r="A3" s="102"/>
      <c r="B3" s="87"/>
      <c r="C3" s="114"/>
      <c r="D3" s="70" t="s">
        <v>13</v>
      </c>
      <c r="E3" s="70" t="s">
        <v>14</v>
      </c>
      <c r="F3" s="70" t="s">
        <v>13</v>
      </c>
      <c r="G3" s="70" t="s">
        <v>14</v>
      </c>
      <c r="H3" s="70" t="s">
        <v>13</v>
      </c>
      <c r="I3" s="70" t="s">
        <v>14</v>
      </c>
      <c r="J3" s="70" t="s">
        <v>13</v>
      </c>
      <c r="K3" s="70" t="s">
        <v>14</v>
      </c>
      <c r="L3" s="70" t="s">
        <v>13</v>
      </c>
      <c r="M3" s="70" t="s">
        <v>14</v>
      </c>
      <c r="N3" s="70" t="s">
        <v>13</v>
      </c>
      <c r="O3" s="70" t="s">
        <v>14</v>
      </c>
      <c r="P3" s="70" t="s">
        <v>15</v>
      </c>
      <c r="Q3" s="70" t="s">
        <v>14</v>
      </c>
      <c r="R3" s="87"/>
      <c r="S3" s="80"/>
    </row>
    <row r="4" spans="1:19" x14ac:dyDescent="0.25">
      <c r="A4" s="135" t="s">
        <v>16</v>
      </c>
      <c r="B4" s="51" t="s">
        <v>17</v>
      </c>
      <c r="C4" s="62">
        <v>20</v>
      </c>
      <c r="D4" s="36">
        <v>11</v>
      </c>
      <c r="E4" s="7">
        <f>(D4*100)/C4</f>
        <v>55</v>
      </c>
      <c r="F4" s="36">
        <v>8</v>
      </c>
      <c r="G4" s="7">
        <f>(F4*100)/C4</f>
        <v>40</v>
      </c>
      <c r="H4" s="36">
        <v>1</v>
      </c>
      <c r="I4" s="7">
        <f>(H4*100)/C4</f>
        <v>5</v>
      </c>
      <c r="J4" s="36"/>
      <c r="K4" s="48">
        <f>J4/C4*100</f>
        <v>0</v>
      </c>
      <c r="L4" s="36">
        <v>3</v>
      </c>
      <c r="M4" s="7">
        <f>L4/C4*100</f>
        <v>15</v>
      </c>
      <c r="N4" s="36">
        <v>20</v>
      </c>
      <c r="O4" s="7">
        <f>N4/C4*100</f>
        <v>100</v>
      </c>
      <c r="P4" s="36">
        <v>2</v>
      </c>
      <c r="Q4" s="7">
        <f>P4/C4*100</f>
        <v>10</v>
      </c>
      <c r="R4" s="7">
        <f>(5*D4+4*F4+3*H4)/C4</f>
        <v>4.5</v>
      </c>
      <c r="S4" s="69">
        <f>(D4+F4)/C4*100</f>
        <v>95</v>
      </c>
    </row>
    <row r="5" spans="1:19" x14ac:dyDescent="0.25">
      <c r="A5" s="136"/>
      <c r="B5" s="52" t="s">
        <v>18</v>
      </c>
      <c r="C5" s="61">
        <v>10</v>
      </c>
      <c r="D5" s="33">
        <v>7</v>
      </c>
      <c r="E5" s="7">
        <f t="shared" ref="E5:E29" si="0">(D5*100)/C5</f>
        <v>70</v>
      </c>
      <c r="F5" s="33">
        <v>3</v>
      </c>
      <c r="G5" s="7">
        <f t="shared" ref="G5:G28" si="1">(F5*100)/C5</f>
        <v>30</v>
      </c>
      <c r="H5" s="33"/>
      <c r="I5" s="7">
        <f t="shared" ref="I5:I29" si="2">(H5*100)/C5</f>
        <v>0</v>
      </c>
      <c r="J5" s="33"/>
      <c r="K5" s="48">
        <f t="shared" ref="K5:K29" si="3">J5/C5*100</f>
        <v>0</v>
      </c>
      <c r="L5" s="50">
        <v>7</v>
      </c>
      <c r="M5" s="7">
        <f t="shared" ref="M5:M29" si="4">L5/C5*100</f>
        <v>70</v>
      </c>
      <c r="N5" s="33">
        <v>3</v>
      </c>
      <c r="O5" s="7">
        <f t="shared" ref="O5:O29" si="5">N5/C5*100</f>
        <v>30</v>
      </c>
      <c r="P5" s="33">
        <v>3</v>
      </c>
      <c r="Q5" s="7">
        <f t="shared" ref="Q5:Q28" si="6">P5/C5*100</f>
        <v>30</v>
      </c>
      <c r="R5" s="7">
        <f t="shared" ref="R5:R29" si="7">(5*D5+4*F5+3*H5)/C5</f>
        <v>4.7</v>
      </c>
      <c r="S5" s="69">
        <f t="shared" ref="S5:S29" si="8">(D5+F5)/C5*100</f>
        <v>100</v>
      </c>
    </row>
    <row r="6" spans="1:19" ht="23.25" x14ac:dyDescent="0.25">
      <c r="A6" s="136"/>
      <c r="B6" s="52" t="s">
        <v>19</v>
      </c>
      <c r="C6" s="41">
        <v>13</v>
      </c>
      <c r="D6" s="33">
        <v>8</v>
      </c>
      <c r="E6" s="7">
        <f t="shared" si="0"/>
        <v>61.53846153846154</v>
      </c>
      <c r="F6" s="33">
        <v>5</v>
      </c>
      <c r="G6" s="7">
        <f t="shared" si="1"/>
        <v>38.46153846153846</v>
      </c>
      <c r="H6" s="33"/>
      <c r="I6" s="7">
        <f t="shared" si="2"/>
        <v>0</v>
      </c>
      <c r="J6" s="33"/>
      <c r="K6" s="48">
        <f t="shared" si="3"/>
        <v>0</v>
      </c>
      <c r="L6" s="33">
        <v>4</v>
      </c>
      <c r="M6" s="7">
        <f t="shared" si="4"/>
        <v>30.76923076923077</v>
      </c>
      <c r="N6" s="33">
        <v>13</v>
      </c>
      <c r="O6" s="7">
        <f t="shared" si="5"/>
        <v>100</v>
      </c>
      <c r="P6" s="33"/>
      <c r="Q6" s="7">
        <f t="shared" si="6"/>
        <v>0</v>
      </c>
      <c r="R6" s="7">
        <f t="shared" si="7"/>
        <v>4.615384615384615</v>
      </c>
      <c r="S6" s="69">
        <f t="shared" si="8"/>
        <v>100</v>
      </c>
    </row>
    <row r="7" spans="1:19" ht="23.25" x14ac:dyDescent="0.25">
      <c r="A7" s="136"/>
      <c r="B7" s="52" t="s">
        <v>20</v>
      </c>
      <c r="C7" s="41">
        <v>4</v>
      </c>
      <c r="D7" s="33">
        <v>2</v>
      </c>
      <c r="E7" s="7">
        <f t="shared" si="0"/>
        <v>50</v>
      </c>
      <c r="F7" s="33">
        <v>2</v>
      </c>
      <c r="G7" s="7">
        <f t="shared" si="1"/>
        <v>50</v>
      </c>
      <c r="H7" s="33"/>
      <c r="I7" s="7">
        <f t="shared" si="2"/>
        <v>0</v>
      </c>
      <c r="J7" s="33"/>
      <c r="K7" s="48">
        <f t="shared" si="3"/>
        <v>0</v>
      </c>
      <c r="L7" s="33">
        <v>2</v>
      </c>
      <c r="M7" s="7">
        <f t="shared" si="4"/>
        <v>50</v>
      </c>
      <c r="N7" s="33">
        <v>2</v>
      </c>
      <c r="O7" s="7">
        <f t="shared" si="5"/>
        <v>50</v>
      </c>
      <c r="P7" s="33">
        <v>2</v>
      </c>
      <c r="Q7" s="7">
        <f t="shared" si="6"/>
        <v>50</v>
      </c>
      <c r="R7" s="7">
        <f t="shared" si="7"/>
        <v>4.5</v>
      </c>
      <c r="S7" s="69">
        <f t="shared" si="8"/>
        <v>100</v>
      </c>
    </row>
    <row r="8" spans="1:19" ht="34.5" x14ac:dyDescent="0.25">
      <c r="A8" s="136"/>
      <c r="B8" s="52" t="s">
        <v>21</v>
      </c>
      <c r="C8" s="41">
        <v>11</v>
      </c>
      <c r="D8" s="33">
        <v>6</v>
      </c>
      <c r="E8" s="7">
        <f t="shared" si="0"/>
        <v>54.545454545454547</v>
      </c>
      <c r="F8" s="33">
        <v>4</v>
      </c>
      <c r="G8" s="7">
        <f t="shared" si="1"/>
        <v>36.363636363636367</v>
      </c>
      <c r="H8" s="33">
        <v>1</v>
      </c>
      <c r="I8" s="7">
        <f t="shared" si="2"/>
        <v>9.0909090909090917</v>
      </c>
      <c r="J8" s="33"/>
      <c r="K8" s="48">
        <f t="shared" si="3"/>
        <v>0</v>
      </c>
      <c r="L8" s="33">
        <v>2</v>
      </c>
      <c r="M8" s="7">
        <f t="shared" si="4"/>
        <v>18.181818181818183</v>
      </c>
      <c r="N8" s="33">
        <v>11</v>
      </c>
      <c r="O8" s="7">
        <f t="shared" si="5"/>
        <v>100</v>
      </c>
      <c r="P8" s="33"/>
      <c r="Q8" s="7">
        <f t="shared" si="6"/>
        <v>0</v>
      </c>
      <c r="R8" s="7">
        <f t="shared" si="7"/>
        <v>4.4545454545454541</v>
      </c>
      <c r="S8" s="69">
        <f t="shared" si="8"/>
        <v>90.909090909090907</v>
      </c>
    </row>
    <row r="9" spans="1:19" ht="24" thickBot="1" x14ac:dyDescent="0.3">
      <c r="A9" s="137"/>
      <c r="B9" s="71" t="s">
        <v>22</v>
      </c>
      <c r="C9" s="46">
        <v>12</v>
      </c>
      <c r="D9" s="35">
        <v>11</v>
      </c>
      <c r="E9" s="7">
        <f t="shared" si="0"/>
        <v>91.666666666666671</v>
      </c>
      <c r="F9" s="35">
        <v>1</v>
      </c>
      <c r="G9" s="7">
        <f t="shared" si="1"/>
        <v>8.3333333333333339</v>
      </c>
      <c r="H9" s="35"/>
      <c r="I9" s="7">
        <f t="shared" si="2"/>
        <v>0</v>
      </c>
      <c r="J9" s="35"/>
      <c r="K9" s="48">
        <f t="shared" si="3"/>
        <v>0</v>
      </c>
      <c r="L9" s="35">
        <v>3</v>
      </c>
      <c r="M9" s="7">
        <f t="shared" si="4"/>
        <v>25</v>
      </c>
      <c r="N9" s="35">
        <v>12</v>
      </c>
      <c r="O9" s="7">
        <f t="shared" si="5"/>
        <v>100</v>
      </c>
      <c r="P9" s="35">
        <v>12</v>
      </c>
      <c r="Q9" s="7">
        <f t="shared" si="6"/>
        <v>100</v>
      </c>
      <c r="R9" s="7">
        <f t="shared" si="7"/>
        <v>4.916666666666667</v>
      </c>
      <c r="S9" s="69">
        <f t="shared" si="8"/>
        <v>100</v>
      </c>
    </row>
    <row r="10" spans="1:19" ht="15.75" thickBot="1" x14ac:dyDescent="0.3">
      <c r="A10" s="103" t="s">
        <v>23</v>
      </c>
      <c r="B10" s="104"/>
      <c r="C10" s="43">
        <v>70</v>
      </c>
      <c r="D10" s="43">
        <v>45</v>
      </c>
      <c r="E10" s="7">
        <f t="shared" si="0"/>
        <v>64.285714285714292</v>
      </c>
      <c r="F10" s="3">
        <v>23</v>
      </c>
      <c r="G10" s="7">
        <f t="shared" si="1"/>
        <v>32.857142857142854</v>
      </c>
      <c r="H10" s="3">
        <v>2</v>
      </c>
      <c r="I10" s="7">
        <f t="shared" si="2"/>
        <v>2.8571428571428572</v>
      </c>
      <c r="J10" s="3"/>
      <c r="K10" s="48">
        <f t="shared" si="3"/>
        <v>0</v>
      </c>
      <c r="L10" s="3">
        <v>21</v>
      </c>
      <c r="M10" s="7">
        <f t="shared" si="4"/>
        <v>30</v>
      </c>
      <c r="N10" s="3">
        <v>61</v>
      </c>
      <c r="O10" s="7">
        <f t="shared" si="5"/>
        <v>87.142857142857139</v>
      </c>
      <c r="P10" s="3">
        <v>19</v>
      </c>
      <c r="Q10" s="7">
        <f t="shared" si="6"/>
        <v>27.142857142857142</v>
      </c>
      <c r="R10" s="7">
        <f t="shared" si="7"/>
        <v>4.6142857142857139</v>
      </c>
      <c r="S10" s="69">
        <f t="shared" si="8"/>
        <v>97.142857142857139</v>
      </c>
    </row>
    <row r="11" spans="1:19" x14ac:dyDescent="0.25">
      <c r="A11" s="135" t="s">
        <v>24</v>
      </c>
      <c r="B11" s="74" t="s">
        <v>25</v>
      </c>
      <c r="C11" s="59">
        <v>31</v>
      </c>
      <c r="D11" s="47">
        <v>19</v>
      </c>
      <c r="E11" s="7">
        <f t="shared" si="0"/>
        <v>61.29032258064516</v>
      </c>
      <c r="F11" s="47">
        <v>12</v>
      </c>
      <c r="G11" s="7">
        <f t="shared" si="1"/>
        <v>38.70967741935484</v>
      </c>
      <c r="H11" s="47"/>
      <c r="I11" s="7">
        <f t="shared" si="2"/>
        <v>0</v>
      </c>
      <c r="J11" s="47"/>
      <c r="K11" s="48">
        <f t="shared" si="3"/>
        <v>0</v>
      </c>
      <c r="L11" s="47">
        <v>10</v>
      </c>
      <c r="M11" s="7">
        <f t="shared" si="4"/>
        <v>32.258064516129032</v>
      </c>
      <c r="N11" s="47">
        <v>5</v>
      </c>
      <c r="O11" s="7">
        <f t="shared" si="5"/>
        <v>16.129032258064516</v>
      </c>
      <c r="P11" s="47"/>
      <c r="Q11" s="7">
        <f t="shared" si="6"/>
        <v>0</v>
      </c>
      <c r="R11" s="7">
        <f t="shared" si="7"/>
        <v>4.612903225806452</v>
      </c>
      <c r="S11" s="69">
        <f t="shared" si="8"/>
        <v>100</v>
      </c>
    </row>
    <row r="12" spans="1:19" x14ac:dyDescent="0.25">
      <c r="A12" s="136"/>
      <c r="B12" s="51" t="s">
        <v>26</v>
      </c>
      <c r="C12" s="45">
        <v>9</v>
      </c>
      <c r="D12" s="36">
        <v>6</v>
      </c>
      <c r="E12" s="7">
        <f t="shared" si="0"/>
        <v>66.666666666666671</v>
      </c>
      <c r="F12" s="36">
        <v>3</v>
      </c>
      <c r="G12" s="7">
        <f t="shared" si="1"/>
        <v>33.333333333333336</v>
      </c>
      <c r="H12" s="36"/>
      <c r="I12" s="7">
        <f t="shared" si="2"/>
        <v>0</v>
      </c>
      <c r="J12" s="36"/>
      <c r="K12" s="48">
        <f t="shared" si="3"/>
        <v>0</v>
      </c>
      <c r="L12" s="36">
        <v>4</v>
      </c>
      <c r="M12" s="7">
        <f t="shared" si="4"/>
        <v>44.444444444444443</v>
      </c>
      <c r="N12" s="36">
        <v>9</v>
      </c>
      <c r="O12" s="7">
        <f t="shared" si="5"/>
        <v>100</v>
      </c>
      <c r="P12" s="36">
        <v>4</v>
      </c>
      <c r="Q12" s="7">
        <f t="shared" si="6"/>
        <v>44.444444444444443</v>
      </c>
      <c r="R12" s="7">
        <f t="shared" si="7"/>
        <v>4.666666666666667</v>
      </c>
      <c r="S12" s="69">
        <f t="shared" si="8"/>
        <v>100</v>
      </c>
    </row>
    <row r="13" spans="1:19" x14ac:dyDescent="0.25">
      <c r="A13" s="136"/>
      <c r="B13" s="52" t="s">
        <v>27</v>
      </c>
      <c r="C13" s="41">
        <v>14</v>
      </c>
      <c r="D13" s="33">
        <v>10</v>
      </c>
      <c r="E13" s="7">
        <f t="shared" si="0"/>
        <v>71.428571428571431</v>
      </c>
      <c r="F13" s="33">
        <v>4</v>
      </c>
      <c r="G13" s="7">
        <f t="shared" si="1"/>
        <v>28.571428571428573</v>
      </c>
      <c r="H13" s="36"/>
      <c r="I13" s="7">
        <f t="shared" si="2"/>
        <v>0</v>
      </c>
      <c r="J13" s="36"/>
      <c r="K13" s="48">
        <f t="shared" si="3"/>
        <v>0</v>
      </c>
      <c r="L13" s="50">
        <v>5</v>
      </c>
      <c r="M13" s="7">
        <f t="shared" si="4"/>
        <v>35.714285714285715</v>
      </c>
      <c r="N13" s="33"/>
      <c r="O13" s="7">
        <f t="shared" si="5"/>
        <v>0</v>
      </c>
      <c r="P13" s="33"/>
      <c r="Q13" s="7">
        <f t="shared" si="6"/>
        <v>0</v>
      </c>
      <c r="R13" s="7">
        <f t="shared" si="7"/>
        <v>4.7142857142857144</v>
      </c>
      <c r="S13" s="69">
        <f t="shared" si="8"/>
        <v>100</v>
      </c>
    </row>
    <row r="14" spans="1:19" x14ac:dyDescent="0.25">
      <c r="A14" s="136"/>
      <c r="B14" s="52" t="s">
        <v>28</v>
      </c>
      <c r="C14" s="62">
        <v>11</v>
      </c>
      <c r="D14" s="33">
        <v>11</v>
      </c>
      <c r="E14" s="7">
        <f t="shared" si="0"/>
        <v>100</v>
      </c>
      <c r="F14" s="33"/>
      <c r="G14" s="7">
        <f t="shared" si="1"/>
        <v>0</v>
      </c>
      <c r="H14" s="36"/>
      <c r="I14" s="7">
        <f t="shared" si="2"/>
        <v>0</v>
      </c>
      <c r="J14" s="36"/>
      <c r="K14" s="48">
        <f t="shared" si="3"/>
        <v>0</v>
      </c>
      <c r="L14" s="33">
        <v>9</v>
      </c>
      <c r="M14" s="7">
        <f t="shared" si="4"/>
        <v>81.818181818181827</v>
      </c>
      <c r="N14" s="33"/>
      <c r="O14" s="7">
        <f t="shared" si="5"/>
        <v>0</v>
      </c>
      <c r="P14" s="33"/>
      <c r="Q14" s="7">
        <f t="shared" si="6"/>
        <v>0</v>
      </c>
      <c r="R14" s="7">
        <f t="shared" si="7"/>
        <v>5</v>
      </c>
      <c r="S14" s="69">
        <f t="shared" si="8"/>
        <v>100</v>
      </c>
    </row>
    <row r="15" spans="1:19" ht="15.75" thickBot="1" x14ac:dyDescent="0.3">
      <c r="A15" s="136"/>
      <c r="B15" s="52" t="s">
        <v>29</v>
      </c>
      <c r="C15" s="44">
        <v>29</v>
      </c>
      <c r="D15" s="33">
        <v>15</v>
      </c>
      <c r="E15" s="7">
        <f t="shared" si="0"/>
        <v>51.724137931034484</v>
      </c>
      <c r="F15" s="33">
        <v>8</v>
      </c>
      <c r="G15" s="7">
        <f t="shared" si="1"/>
        <v>27.586206896551722</v>
      </c>
      <c r="H15" s="33">
        <v>6</v>
      </c>
      <c r="I15" s="7">
        <f t="shared" si="2"/>
        <v>20.689655172413794</v>
      </c>
      <c r="J15" s="33"/>
      <c r="K15" s="48">
        <f t="shared" si="3"/>
        <v>0</v>
      </c>
      <c r="L15" s="33">
        <v>9</v>
      </c>
      <c r="M15" s="7">
        <f t="shared" si="4"/>
        <v>31.03448275862069</v>
      </c>
      <c r="N15" s="33"/>
      <c r="O15" s="7">
        <f t="shared" si="5"/>
        <v>0</v>
      </c>
      <c r="P15" s="33"/>
      <c r="Q15" s="7">
        <f t="shared" si="6"/>
        <v>0</v>
      </c>
      <c r="R15" s="7">
        <f t="shared" si="7"/>
        <v>4.3103448275862073</v>
      </c>
      <c r="S15" s="69">
        <f t="shared" si="8"/>
        <v>79.310344827586206</v>
      </c>
    </row>
    <row r="16" spans="1:19" ht="15.75" thickBot="1" x14ac:dyDescent="0.3">
      <c r="A16" s="103" t="s">
        <v>23</v>
      </c>
      <c r="B16" s="104"/>
      <c r="C16" s="43">
        <v>94</v>
      </c>
      <c r="D16" s="43">
        <v>61</v>
      </c>
      <c r="E16" s="7">
        <f t="shared" si="0"/>
        <v>64.893617021276597</v>
      </c>
      <c r="F16" s="3">
        <v>27</v>
      </c>
      <c r="G16" s="7">
        <f t="shared" si="1"/>
        <v>28.723404255319149</v>
      </c>
      <c r="H16" s="3">
        <v>6</v>
      </c>
      <c r="I16" s="7">
        <f t="shared" si="2"/>
        <v>6.3829787234042552</v>
      </c>
      <c r="J16" s="3">
        <v>0</v>
      </c>
      <c r="K16" s="48">
        <f t="shared" si="3"/>
        <v>0</v>
      </c>
      <c r="L16" s="3">
        <v>37</v>
      </c>
      <c r="M16" s="7">
        <f t="shared" si="4"/>
        <v>39.361702127659576</v>
      </c>
      <c r="N16" s="3">
        <v>14</v>
      </c>
      <c r="O16" s="7">
        <f t="shared" si="5"/>
        <v>14.893617021276595</v>
      </c>
      <c r="P16" s="3">
        <v>4</v>
      </c>
      <c r="Q16" s="7">
        <f t="shared" si="6"/>
        <v>4.2553191489361701</v>
      </c>
      <c r="R16" s="7">
        <f t="shared" si="7"/>
        <v>4.5851063829787231</v>
      </c>
      <c r="S16" s="69">
        <f t="shared" si="8"/>
        <v>93.61702127659575</v>
      </c>
    </row>
    <row r="17" spans="1:19" ht="23.25" x14ac:dyDescent="0.25">
      <c r="A17" s="135" t="s">
        <v>30</v>
      </c>
      <c r="B17" s="72" t="s">
        <v>31</v>
      </c>
      <c r="C17" s="45">
        <v>25</v>
      </c>
      <c r="D17" s="34">
        <v>12</v>
      </c>
      <c r="E17" s="7">
        <f t="shared" si="0"/>
        <v>48</v>
      </c>
      <c r="F17" s="34">
        <v>10</v>
      </c>
      <c r="G17" s="7">
        <f t="shared" si="1"/>
        <v>40</v>
      </c>
      <c r="H17" s="34">
        <v>3</v>
      </c>
      <c r="I17" s="7">
        <f t="shared" si="2"/>
        <v>12</v>
      </c>
      <c r="J17" s="34"/>
      <c r="K17" s="48">
        <f t="shared" si="3"/>
        <v>0</v>
      </c>
      <c r="L17" s="73">
        <v>4</v>
      </c>
      <c r="M17" s="7">
        <f t="shared" si="4"/>
        <v>16</v>
      </c>
      <c r="N17" s="34">
        <v>12</v>
      </c>
      <c r="O17" s="7">
        <f t="shared" si="5"/>
        <v>48</v>
      </c>
      <c r="P17" s="34">
        <v>6</v>
      </c>
      <c r="Q17" s="7">
        <f t="shared" si="6"/>
        <v>24</v>
      </c>
      <c r="R17" s="7">
        <f t="shared" si="7"/>
        <v>4.3600000000000003</v>
      </c>
      <c r="S17" s="69">
        <f t="shared" si="8"/>
        <v>88</v>
      </c>
    </row>
    <row r="18" spans="1:19" ht="23.25" x14ac:dyDescent="0.25">
      <c r="A18" s="136"/>
      <c r="B18" s="72" t="s">
        <v>32</v>
      </c>
      <c r="C18" s="45">
        <v>13</v>
      </c>
      <c r="D18" s="33">
        <v>9</v>
      </c>
      <c r="E18" s="7">
        <f t="shared" si="0"/>
        <v>69.230769230769226</v>
      </c>
      <c r="F18" s="33">
        <v>1</v>
      </c>
      <c r="G18" s="7">
        <f t="shared" si="1"/>
        <v>7.6923076923076925</v>
      </c>
      <c r="H18" s="33">
        <v>3</v>
      </c>
      <c r="I18" s="7">
        <f t="shared" si="2"/>
        <v>23.076923076923077</v>
      </c>
      <c r="J18" s="33"/>
      <c r="K18" s="48">
        <f t="shared" si="3"/>
        <v>0</v>
      </c>
      <c r="L18" s="33">
        <v>8</v>
      </c>
      <c r="M18" s="7">
        <f t="shared" si="4"/>
        <v>61.53846153846154</v>
      </c>
      <c r="N18" s="33">
        <v>3</v>
      </c>
      <c r="O18" s="7">
        <f t="shared" si="5"/>
        <v>23.076923076923077</v>
      </c>
      <c r="P18" s="33">
        <v>1</v>
      </c>
      <c r="Q18" s="7">
        <f t="shared" si="6"/>
        <v>7.6923076923076925</v>
      </c>
      <c r="R18" s="7">
        <f t="shared" si="7"/>
        <v>4.4615384615384617</v>
      </c>
      <c r="S18" s="69">
        <f t="shared" si="8"/>
        <v>76.923076923076934</v>
      </c>
    </row>
    <row r="19" spans="1:19" ht="34.5" x14ac:dyDescent="0.25">
      <c r="A19" s="136"/>
      <c r="B19" s="72" t="s">
        <v>33</v>
      </c>
      <c r="C19" s="45">
        <v>16</v>
      </c>
      <c r="D19" s="33">
        <v>11</v>
      </c>
      <c r="E19" s="7">
        <f t="shared" si="0"/>
        <v>68.75</v>
      </c>
      <c r="F19" s="33">
        <v>5</v>
      </c>
      <c r="G19" s="7">
        <f t="shared" si="1"/>
        <v>31.25</v>
      </c>
      <c r="H19" s="33"/>
      <c r="I19" s="7">
        <f t="shared" si="2"/>
        <v>0</v>
      </c>
      <c r="J19" s="33"/>
      <c r="K19" s="48">
        <f t="shared" si="3"/>
        <v>0</v>
      </c>
      <c r="L19" s="33">
        <v>8</v>
      </c>
      <c r="M19" s="7">
        <f t="shared" si="4"/>
        <v>50</v>
      </c>
      <c r="N19" s="33">
        <v>11</v>
      </c>
      <c r="O19" s="7">
        <f t="shared" si="5"/>
        <v>68.75</v>
      </c>
      <c r="P19" s="33">
        <v>2</v>
      </c>
      <c r="Q19" s="7">
        <f t="shared" si="6"/>
        <v>12.5</v>
      </c>
      <c r="R19" s="7">
        <f t="shared" si="7"/>
        <v>4.6875</v>
      </c>
      <c r="S19" s="69">
        <f t="shared" si="8"/>
        <v>100</v>
      </c>
    </row>
    <row r="20" spans="1:19" x14ac:dyDescent="0.25">
      <c r="A20" s="136"/>
      <c r="B20" s="72" t="s">
        <v>34</v>
      </c>
      <c r="C20" s="45">
        <v>15</v>
      </c>
      <c r="D20" s="33">
        <v>11</v>
      </c>
      <c r="E20" s="7">
        <f t="shared" si="0"/>
        <v>73.333333333333329</v>
      </c>
      <c r="F20" s="33">
        <v>2</v>
      </c>
      <c r="G20" s="7">
        <f t="shared" si="1"/>
        <v>13.333333333333334</v>
      </c>
      <c r="H20" s="33">
        <v>2</v>
      </c>
      <c r="I20" s="7">
        <f t="shared" si="2"/>
        <v>13.333333333333334</v>
      </c>
      <c r="J20" s="33"/>
      <c r="K20" s="48">
        <f t="shared" si="3"/>
        <v>0</v>
      </c>
      <c r="L20" s="33">
        <v>3</v>
      </c>
      <c r="M20" s="7">
        <f t="shared" si="4"/>
        <v>20</v>
      </c>
      <c r="N20" s="33">
        <v>10</v>
      </c>
      <c r="O20" s="7">
        <f t="shared" si="5"/>
        <v>66.666666666666657</v>
      </c>
      <c r="P20" s="33">
        <v>3</v>
      </c>
      <c r="Q20" s="7">
        <f t="shared" si="6"/>
        <v>20</v>
      </c>
      <c r="R20" s="7">
        <f t="shared" si="7"/>
        <v>4.5999999999999996</v>
      </c>
      <c r="S20" s="69">
        <f t="shared" si="8"/>
        <v>86.666666666666671</v>
      </c>
    </row>
    <row r="21" spans="1:19" ht="35.25" thickBot="1" x14ac:dyDescent="0.3">
      <c r="A21" s="136"/>
      <c r="B21" s="49" t="s">
        <v>35</v>
      </c>
      <c r="C21" s="42"/>
      <c r="D21" s="35"/>
      <c r="E21" s="7" t="e">
        <f t="shared" si="0"/>
        <v>#DIV/0!</v>
      </c>
      <c r="F21" s="35"/>
      <c r="G21" s="7" t="e">
        <f t="shared" si="1"/>
        <v>#DIV/0!</v>
      </c>
      <c r="H21" s="35"/>
      <c r="I21" s="7" t="e">
        <f t="shared" si="2"/>
        <v>#DIV/0!</v>
      </c>
      <c r="J21" s="35"/>
      <c r="K21" s="48" t="e">
        <f t="shared" si="3"/>
        <v>#DIV/0!</v>
      </c>
      <c r="L21" s="35"/>
      <c r="M21" s="7" t="e">
        <f t="shared" si="4"/>
        <v>#DIV/0!</v>
      </c>
      <c r="N21" s="35"/>
      <c r="O21" s="7" t="e">
        <f t="shared" si="5"/>
        <v>#DIV/0!</v>
      </c>
      <c r="P21" s="35"/>
      <c r="Q21" s="7" t="e">
        <f t="shared" si="6"/>
        <v>#DIV/0!</v>
      </c>
      <c r="R21" s="7" t="e">
        <f t="shared" si="7"/>
        <v>#DIV/0!</v>
      </c>
      <c r="S21" s="69" t="e">
        <f t="shared" si="8"/>
        <v>#DIV/0!</v>
      </c>
    </row>
    <row r="22" spans="1:19" ht="15.75" thickBot="1" x14ac:dyDescent="0.3">
      <c r="A22" s="103" t="s">
        <v>23</v>
      </c>
      <c r="B22" s="104"/>
      <c r="C22" s="43">
        <v>69</v>
      </c>
      <c r="D22" s="2">
        <v>43</v>
      </c>
      <c r="E22" s="7">
        <f t="shared" si="0"/>
        <v>62.318840579710148</v>
      </c>
      <c r="F22" s="3">
        <v>18</v>
      </c>
      <c r="G22" s="7">
        <f t="shared" si="1"/>
        <v>26.086956521739129</v>
      </c>
      <c r="H22" s="3">
        <v>8</v>
      </c>
      <c r="I22" s="7">
        <f t="shared" si="2"/>
        <v>11.594202898550725</v>
      </c>
      <c r="J22" s="3">
        <v>0</v>
      </c>
      <c r="K22" s="48">
        <f t="shared" si="3"/>
        <v>0</v>
      </c>
      <c r="L22" s="3">
        <v>23</v>
      </c>
      <c r="M22" s="7">
        <f t="shared" si="4"/>
        <v>33.333333333333329</v>
      </c>
      <c r="N22" s="3">
        <v>36</v>
      </c>
      <c r="O22" s="7">
        <f t="shared" si="5"/>
        <v>52.173913043478258</v>
      </c>
      <c r="P22" s="3">
        <v>12</v>
      </c>
      <c r="Q22" s="7">
        <f t="shared" si="6"/>
        <v>17.391304347826086</v>
      </c>
      <c r="R22" s="7">
        <f t="shared" si="7"/>
        <v>4.5072463768115938</v>
      </c>
      <c r="S22" s="69">
        <f t="shared" si="8"/>
        <v>88.405797101449281</v>
      </c>
    </row>
    <row r="23" spans="1:19" ht="23.25" customHeight="1" x14ac:dyDescent="0.25">
      <c r="A23" s="135" t="s">
        <v>36</v>
      </c>
      <c r="B23" s="51" t="s">
        <v>37</v>
      </c>
      <c r="C23" s="44">
        <v>29</v>
      </c>
      <c r="D23" s="36">
        <v>13</v>
      </c>
      <c r="E23" s="7">
        <f t="shared" si="0"/>
        <v>44.827586206896555</v>
      </c>
      <c r="F23" s="36">
        <v>10</v>
      </c>
      <c r="G23" s="7">
        <f t="shared" si="1"/>
        <v>34.482758620689658</v>
      </c>
      <c r="H23" s="36">
        <v>6</v>
      </c>
      <c r="I23" s="7">
        <f t="shared" si="2"/>
        <v>20.689655172413794</v>
      </c>
      <c r="J23" s="36"/>
      <c r="K23" s="48">
        <f t="shared" si="3"/>
        <v>0</v>
      </c>
      <c r="L23" s="36"/>
      <c r="M23" s="7">
        <f t="shared" si="4"/>
        <v>0</v>
      </c>
      <c r="N23" s="36">
        <v>13</v>
      </c>
      <c r="O23" s="7">
        <f t="shared" si="5"/>
        <v>44.827586206896555</v>
      </c>
      <c r="P23" s="36">
        <v>6</v>
      </c>
      <c r="Q23" s="7">
        <f t="shared" si="6"/>
        <v>20.689655172413794</v>
      </c>
      <c r="R23" s="7">
        <f t="shared" si="7"/>
        <v>4.2413793103448274</v>
      </c>
      <c r="S23" s="69">
        <f t="shared" si="8"/>
        <v>79.310344827586206</v>
      </c>
    </row>
    <row r="24" spans="1:19" ht="23.25" x14ac:dyDescent="0.25">
      <c r="A24" s="136"/>
      <c r="B24" s="51" t="s">
        <v>38</v>
      </c>
      <c r="C24" s="44">
        <v>8</v>
      </c>
      <c r="D24" s="36">
        <v>4</v>
      </c>
      <c r="E24" s="7">
        <f t="shared" si="0"/>
        <v>50</v>
      </c>
      <c r="F24" s="36">
        <v>4</v>
      </c>
      <c r="G24" s="7">
        <f t="shared" si="1"/>
        <v>50</v>
      </c>
      <c r="H24" s="36"/>
      <c r="I24" s="7">
        <f t="shared" si="2"/>
        <v>0</v>
      </c>
      <c r="J24" s="36"/>
      <c r="K24" s="48">
        <f t="shared" si="3"/>
        <v>0</v>
      </c>
      <c r="L24" s="36">
        <v>3</v>
      </c>
      <c r="M24" s="7">
        <f t="shared" si="4"/>
        <v>37.5</v>
      </c>
      <c r="N24" s="36">
        <v>7</v>
      </c>
      <c r="O24" s="7">
        <f t="shared" si="5"/>
        <v>87.5</v>
      </c>
      <c r="P24" s="36">
        <v>1</v>
      </c>
      <c r="Q24" s="7">
        <f t="shared" si="6"/>
        <v>12.5</v>
      </c>
      <c r="R24" s="7">
        <f t="shared" si="7"/>
        <v>4.5</v>
      </c>
      <c r="S24" s="69">
        <f t="shared" si="8"/>
        <v>100</v>
      </c>
    </row>
    <row r="25" spans="1:19" ht="34.5" x14ac:dyDescent="0.25">
      <c r="A25" s="136"/>
      <c r="B25" s="72" t="s">
        <v>39</v>
      </c>
      <c r="C25" s="44">
        <v>4</v>
      </c>
      <c r="D25" s="34">
        <v>4</v>
      </c>
      <c r="E25" s="7">
        <f t="shared" si="0"/>
        <v>100</v>
      </c>
      <c r="F25" s="34"/>
      <c r="G25" s="7">
        <f t="shared" si="1"/>
        <v>0</v>
      </c>
      <c r="H25" s="34"/>
      <c r="I25" s="7">
        <f t="shared" si="2"/>
        <v>0</v>
      </c>
      <c r="J25" s="34"/>
      <c r="K25" s="48">
        <f t="shared" si="3"/>
        <v>0</v>
      </c>
      <c r="L25" s="34">
        <v>3</v>
      </c>
      <c r="M25" s="7">
        <f t="shared" si="4"/>
        <v>75</v>
      </c>
      <c r="N25" s="34">
        <v>4</v>
      </c>
      <c r="O25" s="7">
        <f t="shared" si="5"/>
        <v>100</v>
      </c>
      <c r="P25" s="34">
        <v>1</v>
      </c>
      <c r="Q25" s="7">
        <f t="shared" si="6"/>
        <v>25</v>
      </c>
      <c r="R25" s="7">
        <f t="shared" si="7"/>
        <v>5</v>
      </c>
      <c r="S25" s="69">
        <f t="shared" si="8"/>
        <v>100</v>
      </c>
    </row>
    <row r="26" spans="1:19" ht="34.5" x14ac:dyDescent="0.25">
      <c r="A26" s="136"/>
      <c r="B26" s="72" t="s">
        <v>40</v>
      </c>
      <c r="C26" s="44"/>
      <c r="D26" s="34"/>
      <c r="E26" s="7" t="e">
        <f t="shared" si="0"/>
        <v>#DIV/0!</v>
      </c>
      <c r="F26" s="34"/>
      <c r="G26" s="7" t="e">
        <f t="shared" si="1"/>
        <v>#DIV/0!</v>
      </c>
      <c r="H26" s="34"/>
      <c r="I26" s="7" t="e">
        <f t="shared" si="2"/>
        <v>#DIV/0!</v>
      </c>
      <c r="J26" s="34"/>
      <c r="K26" s="48" t="e">
        <f t="shared" si="3"/>
        <v>#DIV/0!</v>
      </c>
      <c r="L26" s="34"/>
      <c r="M26" s="7" t="e">
        <f t="shared" si="4"/>
        <v>#DIV/0!</v>
      </c>
      <c r="N26" s="34"/>
      <c r="O26" s="7" t="e">
        <f t="shared" si="5"/>
        <v>#DIV/0!</v>
      </c>
      <c r="P26" s="34"/>
      <c r="Q26" s="7" t="e">
        <f t="shared" si="6"/>
        <v>#DIV/0!</v>
      </c>
      <c r="R26" s="7" t="e">
        <f t="shared" si="7"/>
        <v>#DIV/0!</v>
      </c>
      <c r="S26" s="69" t="e">
        <f t="shared" si="8"/>
        <v>#DIV/0!</v>
      </c>
    </row>
    <row r="27" spans="1:19" ht="23.25" x14ac:dyDescent="0.25">
      <c r="A27" s="136"/>
      <c r="B27" s="72" t="s">
        <v>41</v>
      </c>
      <c r="C27" s="44">
        <v>6</v>
      </c>
      <c r="D27" s="34">
        <v>2</v>
      </c>
      <c r="E27" s="7">
        <f t="shared" si="0"/>
        <v>33.333333333333336</v>
      </c>
      <c r="F27" s="34">
        <v>2</v>
      </c>
      <c r="G27" s="7">
        <f t="shared" si="1"/>
        <v>33.333333333333336</v>
      </c>
      <c r="H27" s="34">
        <v>2</v>
      </c>
      <c r="I27" s="7">
        <f t="shared" si="2"/>
        <v>33.333333333333336</v>
      </c>
      <c r="J27" s="34"/>
      <c r="K27" s="48">
        <f t="shared" si="3"/>
        <v>0</v>
      </c>
      <c r="L27" s="34">
        <v>1</v>
      </c>
      <c r="M27" s="7">
        <f t="shared" si="4"/>
        <v>16.666666666666664</v>
      </c>
      <c r="N27" s="34">
        <v>4</v>
      </c>
      <c r="O27" s="7">
        <f t="shared" si="5"/>
        <v>66.666666666666657</v>
      </c>
      <c r="P27" s="34">
        <v>1</v>
      </c>
      <c r="Q27" s="7">
        <f t="shared" si="6"/>
        <v>16.666666666666664</v>
      </c>
      <c r="R27" s="7">
        <f t="shared" si="7"/>
        <v>4</v>
      </c>
      <c r="S27" s="69">
        <f t="shared" si="8"/>
        <v>66.666666666666657</v>
      </c>
    </row>
    <row r="28" spans="1:19" ht="24" thickBot="1" x14ac:dyDescent="0.3">
      <c r="A28" s="137"/>
      <c r="B28" s="72" t="s">
        <v>42</v>
      </c>
      <c r="C28" s="44">
        <v>7</v>
      </c>
      <c r="D28" s="34">
        <v>3</v>
      </c>
      <c r="E28" s="7">
        <f t="shared" si="0"/>
        <v>42.857142857142854</v>
      </c>
      <c r="F28" s="34">
        <v>3</v>
      </c>
      <c r="G28" s="7">
        <f t="shared" si="1"/>
        <v>42.857142857142854</v>
      </c>
      <c r="H28" s="34">
        <v>1</v>
      </c>
      <c r="I28" s="7">
        <f t="shared" si="2"/>
        <v>14.285714285714286</v>
      </c>
      <c r="J28" s="34"/>
      <c r="K28" s="48">
        <f t="shared" si="3"/>
        <v>0</v>
      </c>
      <c r="L28" s="34">
        <v>2</v>
      </c>
      <c r="M28" s="7">
        <f>L28/C28*100</f>
        <v>28.571428571428569</v>
      </c>
      <c r="N28" s="34"/>
      <c r="O28" s="7">
        <f t="shared" si="5"/>
        <v>0</v>
      </c>
      <c r="P28" s="34">
        <v>3</v>
      </c>
      <c r="Q28" s="7">
        <f t="shared" si="6"/>
        <v>42.857142857142854</v>
      </c>
      <c r="R28" s="7">
        <f t="shared" si="7"/>
        <v>4.2857142857142856</v>
      </c>
      <c r="S28" s="69">
        <f t="shared" si="8"/>
        <v>85.714285714285708</v>
      </c>
    </row>
    <row r="29" spans="1:19" ht="15.75" thickBot="1" x14ac:dyDescent="0.3">
      <c r="A29" s="103" t="s">
        <v>23</v>
      </c>
      <c r="B29" s="104"/>
      <c r="C29" s="43">
        <v>54</v>
      </c>
      <c r="D29" s="43">
        <v>26</v>
      </c>
      <c r="E29" s="7">
        <f t="shared" si="0"/>
        <v>48.148148148148145</v>
      </c>
      <c r="F29" s="3">
        <v>19</v>
      </c>
      <c r="G29" s="6">
        <v>35.185185185185183</v>
      </c>
      <c r="H29" s="3">
        <v>9</v>
      </c>
      <c r="I29" s="7">
        <f t="shared" si="2"/>
        <v>16.666666666666668</v>
      </c>
      <c r="J29" s="3">
        <v>0</v>
      </c>
      <c r="K29" s="48">
        <f t="shared" si="3"/>
        <v>0</v>
      </c>
      <c r="L29" s="3">
        <v>9</v>
      </c>
      <c r="M29" s="7">
        <f t="shared" si="4"/>
        <v>16.666666666666664</v>
      </c>
      <c r="N29" s="3">
        <v>28</v>
      </c>
      <c r="O29" s="7">
        <f t="shared" si="5"/>
        <v>51.851851851851848</v>
      </c>
      <c r="P29" s="3">
        <v>12</v>
      </c>
      <c r="Q29" s="10">
        <v>22.222222222222221</v>
      </c>
      <c r="R29" s="7">
        <f t="shared" si="7"/>
        <v>4.3148148148148149</v>
      </c>
      <c r="S29" s="69">
        <f t="shared" si="8"/>
        <v>83.333333333333343</v>
      </c>
    </row>
    <row r="30" spans="1:19" ht="15" customHeight="1" x14ac:dyDescent="0.25">
      <c r="A30" s="135" t="s">
        <v>0</v>
      </c>
      <c r="B30" s="85" t="s">
        <v>43</v>
      </c>
      <c r="C30" s="95" t="s">
        <v>44</v>
      </c>
      <c r="D30" s="98" t="s">
        <v>3</v>
      </c>
      <c r="E30" s="99"/>
      <c r="F30" s="99"/>
      <c r="G30" s="99"/>
      <c r="H30" s="99"/>
      <c r="I30" s="100"/>
      <c r="J30" s="88" t="s">
        <v>4</v>
      </c>
      <c r="K30" s="89"/>
      <c r="L30" s="81" t="s">
        <v>5</v>
      </c>
      <c r="M30" s="82"/>
      <c r="N30" s="81" t="s">
        <v>6</v>
      </c>
      <c r="O30" s="82"/>
      <c r="P30" s="81" t="s">
        <v>7</v>
      </c>
      <c r="Q30" s="82"/>
      <c r="R30" s="85" t="s">
        <v>8</v>
      </c>
      <c r="S30" s="105" t="s">
        <v>9</v>
      </c>
    </row>
    <row r="31" spans="1:19" ht="15" customHeight="1" x14ac:dyDescent="0.25">
      <c r="A31" s="136"/>
      <c r="B31" s="86"/>
      <c r="C31" s="96"/>
      <c r="D31" s="108" t="s">
        <v>10</v>
      </c>
      <c r="E31" s="109"/>
      <c r="F31" s="108" t="s">
        <v>11</v>
      </c>
      <c r="G31" s="109"/>
      <c r="H31" s="110" t="s">
        <v>12</v>
      </c>
      <c r="I31" s="111"/>
      <c r="J31" s="90"/>
      <c r="K31" s="91"/>
      <c r="L31" s="83"/>
      <c r="M31" s="84"/>
      <c r="N31" s="83"/>
      <c r="O31" s="84"/>
      <c r="P31" s="83"/>
      <c r="Q31" s="84"/>
      <c r="R31" s="86"/>
      <c r="S31" s="106"/>
    </row>
    <row r="32" spans="1:19" ht="15.75" thickBot="1" x14ac:dyDescent="0.3">
      <c r="A32" s="136"/>
      <c r="B32" s="107"/>
      <c r="C32" s="97"/>
      <c r="D32" s="37" t="s">
        <v>13</v>
      </c>
      <c r="E32" s="37" t="s">
        <v>14</v>
      </c>
      <c r="F32" s="37" t="s">
        <v>13</v>
      </c>
      <c r="G32" s="37" t="s">
        <v>14</v>
      </c>
      <c r="H32" s="37" t="s">
        <v>13</v>
      </c>
      <c r="I32" s="37" t="s">
        <v>14</v>
      </c>
      <c r="J32" s="37" t="s">
        <v>13</v>
      </c>
      <c r="K32" s="15" t="s">
        <v>14</v>
      </c>
      <c r="L32" s="37" t="s">
        <v>13</v>
      </c>
      <c r="M32" s="37" t="s">
        <v>14</v>
      </c>
      <c r="N32" s="37" t="s">
        <v>13</v>
      </c>
      <c r="O32" s="37" t="s">
        <v>14</v>
      </c>
      <c r="P32" s="37" t="s">
        <v>15</v>
      </c>
      <c r="Q32" s="37" t="s">
        <v>14</v>
      </c>
      <c r="R32" s="107"/>
      <c r="S32" s="106"/>
    </row>
    <row r="33" spans="1:19" ht="34.5" customHeight="1" x14ac:dyDescent="0.25">
      <c r="A33" s="135" t="s">
        <v>45</v>
      </c>
      <c r="B33" s="51" t="s">
        <v>46</v>
      </c>
      <c r="C33" s="62">
        <v>1</v>
      </c>
      <c r="D33" s="54">
        <v>1</v>
      </c>
      <c r="E33" s="7">
        <v>100</v>
      </c>
      <c r="F33" s="36"/>
      <c r="G33" s="7">
        <v>0</v>
      </c>
      <c r="H33" s="36"/>
      <c r="I33" s="7">
        <v>0</v>
      </c>
      <c r="J33" s="36"/>
      <c r="K33" s="7">
        <v>0</v>
      </c>
      <c r="L33" s="36">
        <v>1</v>
      </c>
      <c r="M33" s="7">
        <v>100</v>
      </c>
      <c r="N33" s="36">
        <v>1</v>
      </c>
      <c r="O33" s="7">
        <v>100</v>
      </c>
      <c r="P33" s="36">
        <v>1</v>
      </c>
      <c r="Q33" s="7">
        <v>100</v>
      </c>
      <c r="R33" s="7">
        <v>5</v>
      </c>
      <c r="S33" s="69">
        <v>100</v>
      </c>
    </row>
    <row r="34" spans="1:19" x14ac:dyDescent="0.25">
      <c r="A34" s="136"/>
      <c r="B34" s="51" t="s">
        <v>47</v>
      </c>
      <c r="C34" s="44"/>
      <c r="D34" s="36"/>
      <c r="E34" s="7" t="e">
        <v>#DIV/0!</v>
      </c>
      <c r="F34" s="36"/>
      <c r="G34" s="7" t="e">
        <v>#DIV/0!</v>
      </c>
      <c r="H34" s="36"/>
      <c r="I34" s="7" t="e">
        <v>#DIV/0!</v>
      </c>
      <c r="J34" s="36"/>
      <c r="K34" s="7" t="e">
        <v>#DIV/0!</v>
      </c>
      <c r="L34" s="36"/>
      <c r="M34" s="7" t="e">
        <v>#DIV/0!</v>
      </c>
      <c r="N34" s="36"/>
      <c r="O34" s="7" t="e">
        <v>#DIV/0!</v>
      </c>
      <c r="P34" s="36"/>
      <c r="Q34" s="7" t="e">
        <v>#DIV/0!</v>
      </c>
      <c r="R34" s="7" t="e">
        <v>#DIV/0!</v>
      </c>
      <c r="S34" s="69" t="e">
        <v>#DIV/0!</v>
      </c>
    </row>
    <row r="35" spans="1:19" ht="23.25" x14ac:dyDescent="0.25">
      <c r="A35" s="136"/>
      <c r="B35" s="51" t="s">
        <v>48</v>
      </c>
      <c r="C35" s="62">
        <v>12</v>
      </c>
      <c r="D35" s="36">
        <v>9</v>
      </c>
      <c r="E35" s="7">
        <v>75</v>
      </c>
      <c r="F35" s="36">
        <v>3</v>
      </c>
      <c r="G35" s="7">
        <v>25</v>
      </c>
      <c r="H35" s="36"/>
      <c r="I35" s="7">
        <v>0</v>
      </c>
      <c r="J35" s="36"/>
      <c r="K35" s="7">
        <v>0</v>
      </c>
      <c r="L35" s="36">
        <v>6</v>
      </c>
      <c r="M35" s="7">
        <v>50</v>
      </c>
      <c r="N35" s="36">
        <v>8</v>
      </c>
      <c r="O35" s="7">
        <v>66.666666666666657</v>
      </c>
      <c r="P35" s="36">
        <v>3</v>
      </c>
      <c r="Q35" s="7">
        <v>25</v>
      </c>
      <c r="R35" s="7">
        <v>4.75</v>
      </c>
      <c r="S35" s="68">
        <v>100</v>
      </c>
    </row>
    <row r="36" spans="1:19" ht="23.25" x14ac:dyDescent="0.25">
      <c r="A36" s="136"/>
      <c r="B36" s="51" t="s">
        <v>49</v>
      </c>
      <c r="C36" s="44">
        <v>5</v>
      </c>
      <c r="D36" s="36">
        <v>5</v>
      </c>
      <c r="E36" s="7">
        <v>100</v>
      </c>
      <c r="F36" s="36"/>
      <c r="G36" s="7">
        <v>0</v>
      </c>
      <c r="H36" s="36"/>
      <c r="I36" s="7">
        <v>0</v>
      </c>
      <c r="J36" s="36"/>
      <c r="K36" s="7">
        <v>0</v>
      </c>
      <c r="L36" s="54">
        <v>3</v>
      </c>
      <c r="M36" s="7">
        <v>60</v>
      </c>
      <c r="N36" s="54">
        <v>5</v>
      </c>
      <c r="O36" s="7">
        <v>100</v>
      </c>
      <c r="P36" s="54">
        <v>2</v>
      </c>
      <c r="Q36" s="7">
        <v>40</v>
      </c>
      <c r="R36" s="7">
        <v>5</v>
      </c>
      <c r="S36" s="68">
        <v>100</v>
      </c>
    </row>
    <row r="37" spans="1:19" x14ac:dyDescent="0.25">
      <c r="A37" s="136"/>
      <c r="B37" s="51" t="s">
        <v>50</v>
      </c>
      <c r="C37" s="44">
        <v>16</v>
      </c>
      <c r="D37" s="36">
        <v>6</v>
      </c>
      <c r="E37" s="7">
        <v>37.5</v>
      </c>
      <c r="F37" s="36">
        <v>9</v>
      </c>
      <c r="G37" s="7">
        <v>56.25</v>
      </c>
      <c r="H37" s="36">
        <v>1</v>
      </c>
      <c r="I37" s="7">
        <v>6.25</v>
      </c>
      <c r="J37" s="36"/>
      <c r="K37" s="7">
        <v>0</v>
      </c>
      <c r="L37" s="36">
        <v>3</v>
      </c>
      <c r="M37" s="7">
        <v>18.75</v>
      </c>
      <c r="N37" s="36">
        <v>16</v>
      </c>
      <c r="O37" s="7">
        <v>100</v>
      </c>
      <c r="P37" s="36"/>
      <c r="Q37" s="7">
        <v>0</v>
      </c>
      <c r="R37" s="7">
        <v>4.3125</v>
      </c>
      <c r="S37" s="69">
        <v>93.75</v>
      </c>
    </row>
    <row r="38" spans="1:19" x14ac:dyDescent="0.25">
      <c r="A38" s="136"/>
      <c r="B38" s="52" t="s">
        <v>51</v>
      </c>
      <c r="C38" s="44">
        <v>2</v>
      </c>
      <c r="D38" s="33">
        <v>2</v>
      </c>
      <c r="E38" s="8">
        <v>100</v>
      </c>
      <c r="F38" s="33"/>
      <c r="G38" s="8">
        <v>0</v>
      </c>
      <c r="H38" s="33"/>
      <c r="I38" s="8">
        <v>0</v>
      </c>
      <c r="J38" s="33"/>
      <c r="K38" s="8">
        <v>0</v>
      </c>
      <c r="L38" s="33">
        <v>1</v>
      </c>
      <c r="M38" s="8">
        <v>50</v>
      </c>
      <c r="N38" s="33">
        <v>2</v>
      </c>
      <c r="O38" s="8">
        <v>100</v>
      </c>
      <c r="P38" s="33">
        <v>1</v>
      </c>
      <c r="Q38" s="7">
        <v>50</v>
      </c>
      <c r="R38" s="16">
        <v>5</v>
      </c>
      <c r="S38" s="68">
        <v>100</v>
      </c>
    </row>
    <row r="39" spans="1:19" ht="39.75" customHeight="1" thickBot="1" x14ac:dyDescent="0.3">
      <c r="A39" s="137"/>
      <c r="B39" s="75" t="s">
        <v>52</v>
      </c>
      <c r="C39" s="44">
        <v>16</v>
      </c>
      <c r="D39" s="33">
        <v>13</v>
      </c>
      <c r="E39" s="8">
        <v>81.25</v>
      </c>
      <c r="F39" s="33">
        <v>2</v>
      </c>
      <c r="G39" s="8">
        <v>12.5</v>
      </c>
      <c r="H39" s="33">
        <v>1</v>
      </c>
      <c r="I39" s="8">
        <v>6.25</v>
      </c>
      <c r="J39" s="33"/>
      <c r="K39" s="8">
        <v>0</v>
      </c>
      <c r="L39" s="33">
        <v>7</v>
      </c>
      <c r="M39" s="8">
        <v>43.75</v>
      </c>
      <c r="N39" s="33">
        <v>7</v>
      </c>
      <c r="O39" s="8">
        <v>43.75</v>
      </c>
      <c r="P39" s="33"/>
      <c r="Q39" s="8">
        <v>0</v>
      </c>
      <c r="R39" s="16">
        <v>4.75</v>
      </c>
      <c r="S39" s="68">
        <v>93.75</v>
      </c>
    </row>
    <row r="40" spans="1:19" ht="15.75" thickBot="1" x14ac:dyDescent="0.3">
      <c r="A40" s="103" t="s">
        <v>23</v>
      </c>
      <c r="B40" s="104"/>
      <c r="C40" s="28">
        <v>52</v>
      </c>
      <c r="D40" s="28">
        <v>36</v>
      </c>
      <c r="E40" s="6">
        <v>69.230769230769226</v>
      </c>
      <c r="F40" s="3">
        <v>14</v>
      </c>
      <c r="G40" s="6">
        <v>26.923076923076923</v>
      </c>
      <c r="H40" s="3">
        <v>2</v>
      </c>
      <c r="I40" s="6">
        <v>3.8461538461538463</v>
      </c>
      <c r="J40" s="3">
        <v>0</v>
      </c>
      <c r="K40" s="6">
        <v>0</v>
      </c>
      <c r="L40" s="3">
        <v>21</v>
      </c>
      <c r="M40" s="6">
        <v>40.384615384615387</v>
      </c>
      <c r="N40" s="3">
        <v>39</v>
      </c>
      <c r="O40" s="6">
        <v>75</v>
      </c>
      <c r="P40" s="3">
        <v>7</v>
      </c>
      <c r="Q40" s="10">
        <v>13.461538461538462</v>
      </c>
      <c r="R40" s="9">
        <v>4.6538461538461542</v>
      </c>
      <c r="S40" s="64">
        <v>96.15384615384616</v>
      </c>
    </row>
    <row r="41" spans="1:19" x14ac:dyDescent="0.25">
      <c r="A41" s="123" t="s">
        <v>53</v>
      </c>
      <c r="B41" s="76" t="s">
        <v>54</v>
      </c>
      <c r="C41" s="41">
        <v>30</v>
      </c>
      <c r="D41" s="33">
        <v>25</v>
      </c>
      <c r="E41" s="8">
        <v>83.333333333333343</v>
      </c>
      <c r="F41" s="33">
        <v>3</v>
      </c>
      <c r="G41" s="8">
        <v>10</v>
      </c>
      <c r="H41" s="33">
        <v>2</v>
      </c>
      <c r="I41" s="17">
        <v>6.666666666666667</v>
      </c>
      <c r="J41" s="33"/>
      <c r="K41" s="8">
        <v>0</v>
      </c>
      <c r="L41" s="33">
        <v>7</v>
      </c>
      <c r="M41" s="8">
        <v>23.333333333333332</v>
      </c>
      <c r="N41" s="33">
        <v>28</v>
      </c>
      <c r="O41" s="8">
        <v>93.333333333333329</v>
      </c>
      <c r="P41" s="33">
        <v>19</v>
      </c>
      <c r="Q41" s="18">
        <v>63.333333333333329</v>
      </c>
      <c r="R41" s="8">
        <v>4.7666666666666666</v>
      </c>
      <c r="S41" s="65">
        <v>93.333333333333329</v>
      </c>
    </row>
    <row r="42" spans="1:19" x14ac:dyDescent="0.25">
      <c r="A42" s="123"/>
      <c r="B42" s="76" t="s">
        <v>55</v>
      </c>
      <c r="C42" s="41">
        <v>2</v>
      </c>
      <c r="D42" s="33">
        <v>2</v>
      </c>
      <c r="E42" s="8">
        <v>100</v>
      </c>
      <c r="F42" s="33"/>
      <c r="G42" s="8"/>
      <c r="H42" s="33"/>
      <c r="I42" s="17"/>
      <c r="J42" s="33"/>
      <c r="K42" s="8">
        <v>0</v>
      </c>
      <c r="L42" s="33">
        <v>2</v>
      </c>
      <c r="M42" s="8">
        <v>100</v>
      </c>
      <c r="N42" s="33">
        <v>2</v>
      </c>
      <c r="O42" s="8">
        <v>100</v>
      </c>
      <c r="P42" s="33">
        <v>2</v>
      </c>
      <c r="Q42" s="18">
        <v>100</v>
      </c>
      <c r="R42" s="8">
        <v>5</v>
      </c>
      <c r="S42" s="65">
        <v>100</v>
      </c>
    </row>
    <row r="43" spans="1:19" ht="34.5" x14ac:dyDescent="0.25">
      <c r="A43" s="123"/>
      <c r="B43" s="76" t="s">
        <v>56</v>
      </c>
      <c r="C43" s="41">
        <v>6</v>
      </c>
      <c r="D43" s="33">
        <v>6</v>
      </c>
      <c r="E43" s="8">
        <v>100</v>
      </c>
      <c r="F43" s="33"/>
      <c r="G43" s="8">
        <v>0</v>
      </c>
      <c r="H43" s="33"/>
      <c r="I43" s="17">
        <v>0</v>
      </c>
      <c r="J43" s="33"/>
      <c r="K43" s="8">
        <v>0</v>
      </c>
      <c r="L43" s="33">
        <v>1</v>
      </c>
      <c r="M43" s="8">
        <v>16.666666666666664</v>
      </c>
      <c r="N43" s="33">
        <v>6</v>
      </c>
      <c r="O43" s="8">
        <v>100</v>
      </c>
      <c r="P43" s="33">
        <v>5</v>
      </c>
      <c r="Q43" s="8">
        <v>83.333333333333343</v>
      </c>
      <c r="R43" s="5">
        <v>5</v>
      </c>
      <c r="S43" s="67">
        <v>100</v>
      </c>
    </row>
    <row r="44" spans="1:19" x14ac:dyDescent="0.25">
      <c r="A44" s="123"/>
      <c r="B44" s="76" t="s">
        <v>57</v>
      </c>
      <c r="C44" s="41">
        <v>11</v>
      </c>
      <c r="D44" s="33">
        <v>8</v>
      </c>
      <c r="E44" s="8">
        <v>72.727272727272734</v>
      </c>
      <c r="F44" s="33">
        <v>3</v>
      </c>
      <c r="G44" s="8">
        <v>27.27272727272727</v>
      </c>
      <c r="H44" s="33"/>
      <c r="I44" s="17"/>
      <c r="J44" s="33"/>
      <c r="K44" s="8">
        <v>0</v>
      </c>
      <c r="L44" s="33">
        <v>3</v>
      </c>
      <c r="M44" s="8">
        <v>27.27272727272727</v>
      </c>
      <c r="N44" s="33">
        <v>11</v>
      </c>
      <c r="O44" s="8">
        <v>100</v>
      </c>
      <c r="P44" s="33">
        <v>8</v>
      </c>
      <c r="Q44" s="8">
        <v>72.727272727272734</v>
      </c>
      <c r="R44" s="5">
        <v>4.7272727272727275</v>
      </c>
      <c r="S44" s="65">
        <v>100</v>
      </c>
    </row>
    <row r="45" spans="1:19" ht="15.75" thickBot="1" x14ac:dyDescent="0.3">
      <c r="A45" s="123"/>
      <c r="B45" s="77" t="s">
        <v>58</v>
      </c>
      <c r="C45" s="41">
        <v>9</v>
      </c>
      <c r="D45" s="38">
        <v>8</v>
      </c>
      <c r="E45" s="8">
        <v>88.888888888888886</v>
      </c>
      <c r="F45" s="38"/>
      <c r="G45" s="29">
        <v>0</v>
      </c>
      <c r="H45" s="38"/>
      <c r="I45" s="30">
        <v>0</v>
      </c>
      <c r="J45" s="38"/>
      <c r="K45" s="29">
        <v>0</v>
      </c>
      <c r="L45" s="38">
        <v>2</v>
      </c>
      <c r="M45" s="29">
        <v>22.222222222222221</v>
      </c>
      <c r="N45" s="38">
        <v>7</v>
      </c>
      <c r="O45" s="29">
        <v>77.777777777777786</v>
      </c>
      <c r="P45" s="38">
        <v>2</v>
      </c>
      <c r="Q45" s="29">
        <v>22.222222222222221</v>
      </c>
      <c r="R45" s="29">
        <v>4.4444444444444446</v>
      </c>
      <c r="S45" s="67">
        <v>88.888888888888886</v>
      </c>
    </row>
    <row r="46" spans="1:19" ht="15.75" thickBot="1" x14ac:dyDescent="0.3">
      <c r="A46" s="103" t="s">
        <v>23</v>
      </c>
      <c r="B46" s="104"/>
      <c r="C46" s="28">
        <v>58</v>
      </c>
      <c r="D46" s="28">
        <v>49</v>
      </c>
      <c r="E46" s="11">
        <v>84.482758620689651</v>
      </c>
      <c r="F46" s="19">
        <v>6</v>
      </c>
      <c r="G46" s="11">
        <v>10.344827586206897</v>
      </c>
      <c r="H46" s="19">
        <v>2</v>
      </c>
      <c r="I46" s="31">
        <v>3.4482758620689653</v>
      </c>
      <c r="J46" s="19">
        <v>0</v>
      </c>
      <c r="K46" s="60">
        <v>0</v>
      </c>
      <c r="L46" s="19">
        <v>15</v>
      </c>
      <c r="M46" s="11">
        <v>25.862068965517242</v>
      </c>
      <c r="N46" s="19">
        <v>54</v>
      </c>
      <c r="O46" s="11">
        <v>93.103448275862064</v>
      </c>
      <c r="P46" s="19">
        <v>36</v>
      </c>
      <c r="Q46" s="11">
        <v>62.068965517241381</v>
      </c>
      <c r="R46" s="32">
        <v>4.8</v>
      </c>
      <c r="S46" s="64">
        <v>94.827586206896555</v>
      </c>
    </row>
    <row r="47" spans="1:19" ht="15.75" thickBot="1" x14ac:dyDescent="0.3">
      <c r="A47" s="103" t="s">
        <v>59</v>
      </c>
      <c r="B47" s="104"/>
      <c r="C47" s="20">
        <v>397</v>
      </c>
      <c r="D47" s="4">
        <v>260</v>
      </c>
      <c r="E47" s="12">
        <v>65.491183879093199</v>
      </c>
      <c r="F47" s="4">
        <v>107</v>
      </c>
      <c r="G47" s="12">
        <v>26.952141057934508</v>
      </c>
      <c r="H47" s="4">
        <v>29</v>
      </c>
      <c r="I47" s="12">
        <v>7.3047858942065487</v>
      </c>
      <c r="J47" s="4">
        <v>0</v>
      </c>
      <c r="K47" s="12">
        <v>0</v>
      </c>
      <c r="L47" s="4">
        <v>126</v>
      </c>
      <c r="M47" s="12">
        <v>31.738035264483628</v>
      </c>
      <c r="N47" s="4">
        <v>232</v>
      </c>
      <c r="O47" s="12">
        <v>58.438287153652389</v>
      </c>
      <c r="P47" s="4">
        <v>90</v>
      </c>
      <c r="Q47" s="13">
        <v>22.670025188916874</v>
      </c>
      <c r="R47" s="11">
        <v>4.5717884130982371</v>
      </c>
      <c r="S47" s="66">
        <v>92.443324937027711</v>
      </c>
    </row>
    <row r="48" spans="1:19" ht="15.75" thickBot="1" x14ac:dyDescent="0.3">
      <c r="A48" s="26"/>
      <c r="B48" s="27"/>
      <c r="C48" s="24">
        <v>54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5"/>
    </row>
    <row r="49" spans="1:19" x14ac:dyDescent="0.25">
      <c r="A49" s="2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A51" s="1"/>
      <c r="B51" s="2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thickBo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s="129" t="s">
        <v>60</v>
      </c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1"/>
    </row>
    <row r="54" spans="1:19" x14ac:dyDescent="0.25">
      <c r="A54" s="132"/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4"/>
    </row>
    <row r="55" spans="1:19" ht="15" customHeight="1" x14ac:dyDescent="0.25">
      <c r="A55" s="92" t="s">
        <v>61</v>
      </c>
      <c r="B55" s="115" t="s">
        <v>43</v>
      </c>
      <c r="C55" s="124" t="s">
        <v>44</v>
      </c>
      <c r="D55" s="108" t="s">
        <v>3</v>
      </c>
      <c r="E55" s="126"/>
      <c r="F55" s="126"/>
      <c r="G55" s="126"/>
      <c r="H55" s="126"/>
      <c r="I55" s="109"/>
      <c r="J55" s="127" t="s">
        <v>4</v>
      </c>
      <c r="K55" s="128"/>
      <c r="L55" s="121" t="s">
        <v>5</v>
      </c>
      <c r="M55" s="122"/>
      <c r="N55" s="117" t="s">
        <v>62</v>
      </c>
      <c r="O55" s="118"/>
      <c r="P55" s="121" t="s">
        <v>7</v>
      </c>
      <c r="Q55" s="122"/>
      <c r="R55" s="115" t="s">
        <v>8</v>
      </c>
      <c r="S55" s="116" t="s">
        <v>9</v>
      </c>
    </row>
    <row r="56" spans="1:19" ht="24" customHeight="1" x14ac:dyDescent="0.25">
      <c r="A56" s="93"/>
      <c r="B56" s="86"/>
      <c r="C56" s="113"/>
      <c r="D56" s="108" t="s">
        <v>10</v>
      </c>
      <c r="E56" s="109"/>
      <c r="F56" s="108" t="s">
        <v>11</v>
      </c>
      <c r="G56" s="109"/>
      <c r="H56" s="110" t="s">
        <v>12</v>
      </c>
      <c r="I56" s="111"/>
      <c r="J56" s="90"/>
      <c r="K56" s="91"/>
      <c r="L56" s="83"/>
      <c r="M56" s="84"/>
      <c r="N56" s="119"/>
      <c r="O56" s="120"/>
      <c r="P56" s="83"/>
      <c r="Q56" s="84"/>
      <c r="R56" s="86"/>
      <c r="S56" s="116"/>
    </row>
    <row r="57" spans="1:19" ht="25.5" customHeight="1" x14ac:dyDescent="0.25">
      <c r="A57" s="94"/>
      <c r="B57" s="107"/>
      <c r="C57" s="125"/>
      <c r="D57" s="37" t="s">
        <v>13</v>
      </c>
      <c r="E57" s="37" t="s">
        <v>14</v>
      </c>
      <c r="F57" s="37" t="s">
        <v>13</v>
      </c>
      <c r="G57" s="37" t="s">
        <v>14</v>
      </c>
      <c r="H57" s="37" t="s">
        <v>13</v>
      </c>
      <c r="I57" s="37" t="s">
        <v>14</v>
      </c>
      <c r="J57" s="37" t="s">
        <v>13</v>
      </c>
      <c r="K57" s="37" t="s">
        <v>14</v>
      </c>
      <c r="L57" s="37" t="s">
        <v>13</v>
      </c>
      <c r="M57" s="37" t="s">
        <v>14</v>
      </c>
      <c r="N57" s="37" t="s">
        <v>13</v>
      </c>
      <c r="O57" s="37" t="s">
        <v>14</v>
      </c>
      <c r="P57" s="37" t="s">
        <v>15</v>
      </c>
      <c r="Q57" s="37" t="s">
        <v>14</v>
      </c>
      <c r="R57" s="107"/>
      <c r="S57" s="116"/>
    </row>
    <row r="58" spans="1:19" ht="23.25" x14ac:dyDescent="0.25">
      <c r="A58" s="92"/>
      <c r="B58" s="63" t="s">
        <v>63</v>
      </c>
      <c r="C58" s="44">
        <v>23</v>
      </c>
      <c r="D58" s="37">
        <v>19</v>
      </c>
      <c r="E58" s="8">
        <v>82.608695652173907</v>
      </c>
      <c r="F58" s="37">
        <v>4</v>
      </c>
      <c r="G58" s="8">
        <v>17.391304347826086</v>
      </c>
      <c r="H58" s="37"/>
      <c r="I58" s="8">
        <v>0</v>
      </c>
      <c r="J58" s="37"/>
      <c r="K58" s="16">
        <v>0</v>
      </c>
      <c r="L58" s="37">
        <v>7</v>
      </c>
      <c r="M58" s="8">
        <v>30.434782608695656</v>
      </c>
      <c r="N58" s="37">
        <v>23</v>
      </c>
      <c r="O58" s="8">
        <v>100</v>
      </c>
      <c r="P58" s="37">
        <v>1</v>
      </c>
      <c r="Q58" s="8">
        <v>4.3478260869565215</v>
      </c>
      <c r="R58" s="8">
        <v>4.8260869565217392</v>
      </c>
      <c r="S58" s="23">
        <v>100</v>
      </c>
    </row>
    <row r="59" spans="1:19" ht="45.75" x14ac:dyDescent="0.25">
      <c r="A59" s="93"/>
      <c r="B59" s="52" t="s">
        <v>64</v>
      </c>
      <c r="C59" s="44">
        <v>29</v>
      </c>
      <c r="D59" s="37">
        <v>27</v>
      </c>
      <c r="E59" s="8">
        <v>93.103448275862064</v>
      </c>
      <c r="F59" s="37">
        <v>2</v>
      </c>
      <c r="G59" s="8">
        <v>6.8965517241379306</v>
      </c>
      <c r="H59" s="37"/>
      <c r="I59" s="8">
        <v>0</v>
      </c>
      <c r="J59" s="37"/>
      <c r="K59" s="16">
        <v>0</v>
      </c>
      <c r="L59" s="37">
        <v>3</v>
      </c>
      <c r="M59" s="8">
        <v>10.344827586206897</v>
      </c>
      <c r="N59" s="37">
        <v>29</v>
      </c>
      <c r="O59" s="8">
        <v>100</v>
      </c>
      <c r="P59" s="37">
        <v>2</v>
      </c>
      <c r="Q59" s="8">
        <v>6.8965517241379306</v>
      </c>
      <c r="R59" s="8">
        <v>4.931034482758621</v>
      </c>
      <c r="S59" s="23">
        <v>100</v>
      </c>
    </row>
    <row r="60" spans="1:19" ht="45.75" x14ac:dyDescent="0.25">
      <c r="A60" s="93"/>
      <c r="B60" s="52" t="s">
        <v>65</v>
      </c>
      <c r="C60" s="44">
        <v>8</v>
      </c>
      <c r="D60" s="37">
        <v>7</v>
      </c>
      <c r="E60" s="8">
        <v>87.5</v>
      </c>
      <c r="F60" s="37">
        <v>1</v>
      </c>
      <c r="G60" s="8">
        <v>12.5</v>
      </c>
      <c r="H60" s="53"/>
      <c r="I60" s="8">
        <v>0</v>
      </c>
      <c r="J60" s="37"/>
      <c r="K60" s="16">
        <v>0</v>
      </c>
      <c r="L60" s="37">
        <v>1</v>
      </c>
      <c r="M60" s="8">
        <v>12.5</v>
      </c>
      <c r="N60" s="37">
        <v>8</v>
      </c>
      <c r="O60" s="8">
        <v>100</v>
      </c>
      <c r="P60" s="37">
        <v>2</v>
      </c>
      <c r="Q60" s="8">
        <v>25</v>
      </c>
      <c r="R60" s="8">
        <v>4.875</v>
      </c>
      <c r="S60" s="23">
        <v>100</v>
      </c>
    </row>
    <row r="61" spans="1:19" ht="23.25" x14ac:dyDescent="0.25">
      <c r="A61" s="93"/>
      <c r="B61" s="52" t="s">
        <v>66</v>
      </c>
      <c r="C61" s="44">
        <v>16</v>
      </c>
      <c r="D61" s="37">
        <v>14</v>
      </c>
      <c r="E61" s="8">
        <v>87.5</v>
      </c>
      <c r="F61" s="37">
        <v>2</v>
      </c>
      <c r="G61" s="8">
        <v>12.5</v>
      </c>
      <c r="H61" s="37"/>
      <c r="I61" s="8">
        <v>0</v>
      </c>
      <c r="J61" s="37"/>
      <c r="K61" s="16">
        <v>0</v>
      </c>
      <c r="L61" s="37"/>
      <c r="M61" s="8">
        <v>0</v>
      </c>
      <c r="N61" s="37">
        <v>16</v>
      </c>
      <c r="O61" s="8">
        <v>100</v>
      </c>
      <c r="P61" s="37"/>
      <c r="Q61" s="8">
        <v>0</v>
      </c>
      <c r="R61" s="8">
        <v>4.875</v>
      </c>
      <c r="S61" s="23">
        <v>100</v>
      </c>
    </row>
    <row r="62" spans="1:19" ht="23.25" x14ac:dyDescent="0.25">
      <c r="A62" s="93"/>
      <c r="B62" s="52" t="s">
        <v>67</v>
      </c>
      <c r="C62" s="44">
        <v>11</v>
      </c>
      <c r="D62" s="33">
        <v>7</v>
      </c>
      <c r="E62" s="8">
        <v>63.636363636363633</v>
      </c>
      <c r="F62" s="33">
        <v>3</v>
      </c>
      <c r="G62" s="8">
        <v>27.27272727272727</v>
      </c>
      <c r="H62" s="33">
        <v>1</v>
      </c>
      <c r="I62" s="8">
        <v>9.0909090909090917</v>
      </c>
      <c r="J62" s="33"/>
      <c r="K62" s="16">
        <v>0</v>
      </c>
      <c r="L62" s="33">
        <v>2</v>
      </c>
      <c r="M62" s="8">
        <v>18.181818181818183</v>
      </c>
      <c r="N62" s="33">
        <v>11</v>
      </c>
      <c r="O62" s="8">
        <v>100</v>
      </c>
      <c r="P62" s="33">
        <v>2</v>
      </c>
      <c r="Q62" s="8">
        <v>18.181818181818183</v>
      </c>
      <c r="R62" s="8">
        <v>4.5454545454545459</v>
      </c>
      <c r="S62" s="23">
        <v>90.909090909090907</v>
      </c>
    </row>
    <row r="63" spans="1:19" x14ac:dyDescent="0.25">
      <c r="A63" s="93"/>
      <c r="B63" s="52" t="s">
        <v>68</v>
      </c>
      <c r="C63" s="44"/>
      <c r="D63" s="33"/>
      <c r="E63" s="8" t="e">
        <v>#DIV/0!</v>
      </c>
      <c r="F63" s="33"/>
      <c r="G63" s="8" t="e">
        <v>#DIV/0!</v>
      </c>
      <c r="H63" s="33"/>
      <c r="I63" s="8" t="e">
        <v>#DIV/0!</v>
      </c>
      <c r="J63" s="33"/>
      <c r="K63" s="16" t="e">
        <v>#DIV/0!</v>
      </c>
      <c r="L63" s="33"/>
      <c r="M63" s="8" t="e">
        <v>#DIV/0!</v>
      </c>
      <c r="N63" s="33"/>
      <c r="O63" s="8" t="e">
        <v>#DIV/0!</v>
      </c>
      <c r="P63" s="33"/>
      <c r="Q63" s="8" t="e">
        <v>#DIV/0!</v>
      </c>
      <c r="R63" s="8" t="e">
        <v>#DIV/0!</v>
      </c>
      <c r="S63" s="23" t="e">
        <v>#DIV/0!</v>
      </c>
    </row>
    <row r="64" spans="1:19" ht="15.75" thickBot="1" x14ac:dyDescent="0.3">
      <c r="A64" s="94"/>
      <c r="B64" s="52"/>
      <c r="C64" s="44"/>
      <c r="D64" s="34"/>
      <c r="E64" s="5" t="e">
        <v>#DIV/0!</v>
      </c>
      <c r="F64" s="34"/>
      <c r="G64" s="5" t="e">
        <v>#DIV/0!</v>
      </c>
      <c r="H64" s="34"/>
      <c r="I64" s="5" t="e">
        <v>#DIV/0!</v>
      </c>
      <c r="J64" s="34"/>
      <c r="K64" s="55" t="e">
        <v>#DIV/0!</v>
      </c>
      <c r="L64" s="34"/>
      <c r="M64" s="5" t="e">
        <v>#DIV/0!</v>
      </c>
      <c r="N64" s="34"/>
      <c r="O64" s="5" t="e">
        <v>#DIV/0!</v>
      </c>
      <c r="P64" s="34"/>
      <c r="Q64" s="5" t="e">
        <v>#DIV/0!</v>
      </c>
      <c r="R64" s="5" t="e">
        <v>#DIV/0!</v>
      </c>
      <c r="S64" s="56" t="e">
        <v>#DIV/0!</v>
      </c>
    </row>
    <row r="65" spans="1:19" ht="15.75" thickBot="1" x14ac:dyDescent="0.3">
      <c r="A65" s="39"/>
      <c r="B65" s="40" t="s">
        <v>69</v>
      </c>
      <c r="C65" s="2">
        <v>87</v>
      </c>
      <c r="D65" s="2">
        <v>74</v>
      </c>
      <c r="E65" s="9">
        <v>85.057471264367805</v>
      </c>
      <c r="F65" s="3">
        <v>12</v>
      </c>
      <c r="G65" s="9">
        <v>13.793103448275861</v>
      </c>
      <c r="H65" s="3">
        <v>1</v>
      </c>
      <c r="I65" s="9">
        <v>1.1494252873563218</v>
      </c>
      <c r="J65" s="3">
        <v>0</v>
      </c>
      <c r="K65" s="57">
        <v>0</v>
      </c>
      <c r="L65" s="3">
        <v>13</v>
      </c>
      <c r="M65" s="9">
        <v>14.942528735632186</v>
      </c>
      <c r="N65" s="3">
        <v>87</v>
      </c>
      <c r="O65" s="9">
        <v>100</v>
      </c>
      <c r="P65" s="3">
        <v>7</v>
      </c>
      <c r="Q65" s="9">
        <v>8.0459770114942533</v>
      </c>
      <c r="R65" s="9">
        <v>4.8571428571428568</v>
      </c>
      <c r="S65" s="58">
        <v>98.850574712643677</v>
      </c>
    </row>
  </sheetData>
  <mergeCells count="54">
    <mergeCell ref="A40:B40"/>
    <mergeCell ref="B30:B32"/>
    <mergeCell ref="A33:A39"/>
    <mergeCell ref="B55:B57"/>
    <mergeCell ref="C55:C57"/>
    <mergeCell ref="A53:S54"/>
    <mergeCell ref="A55:A57"/>
    <mergeCell ref="A29:B29"/>
    <mergeCell ref="A11:A15"/>
    <mergeCell ref="A16:B16"/>
    <mergeCell ref="A30:A32"/>
    <mergeCell ref="A23:A28"/>
    <mergeCell ref="R55:R57"/>
    <mergeCell ref="S55:S57"/>
    <mergeCell ref="N55:O56"/>
    <mergeCell ref="D56:E56"/>
    <mergeCell ref="F56:G56"/>
    <mergeCell ref="P55:Q56"/>
    <mergeCell ref="L55:M56"/>
    <mergeCell ref="D55:I55"/>
    <mergeCell ref="J55:K56"/>
    <mergeCell ref="H56:I56"/>
    <mergeCell ref="A1:A3"/>
    <mergeCell ref="B1:B3"/>
    <mergeCell ref="C1:C3"/>
    <mergeCell ref="J1:K2"/>
    <mergeCell ref="H2:I2"/>
    <mergeCell ref="D1:I1"/>
    <mergeCell ref="F2:G2"/>
    <mergeCell ref="A58:A64"/>
    <mergeCell ref="A4:A9"/>
    <mergeCell ref="L30:M31"/>
    <mergeCell ref="N30:O31"/>
    <mergeCell ref="C30:C32"/>
    <mergeCell ref="D30:I30"/>
    <mergeCell ref="A17:A21"/>
    <mergeCell ref="A22:B22"/>
    <mergeCell ref="A47:B47"/>
    <mergeCell ref="D31:E31"/>
    <mergeCell ref="F31:G31"/>
    <mergeCell ref="H31:I31"/>
    <mergeCell ref="A10:B10"/>
    <mergeCell ref="A41:A45"/>
    <mergeCell ref="A46:B46"/>
    <mergeCell ref="S1:S3"/>
    <mergeCell ref="P1:Q2"/>
    <mergeCell ref="R1:R3"/>
    <mergeCell ref="N1:O2"/>
    <mergeCell ref="J30:K31"/>
    <mergeCell ref="L1:M2"/>
    <mergeCell ref="S30:S32"/>
    <mergeCell ref="R30:R32"/>
    <mergeCell ref="D2:E2"/>
    <mergeCell ref="P30:Q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Ивановна Федурина</dc:creator>
  <cp:lastModifiedBy>Нина Ивановна Федурина</cp:lastModifiedBy>
  <dcterms:created xsi:type="dcterms:W3CDTF">2024-08-06T06:24:33Z</dcterms:created>
  <dcterms:modified xsi:type="dcterms:W3CDTF">2024-08-06T06:44:41Z</dcterms:modified>
</cp:coreProperties>
</file>